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8_{FC69EB6B-5DE4-4FCE-B33B-9C1FEE7D105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09" sheetId="7" r:id="rId1"/>
  </sheets>
  <definedNames>
    <definedName name="_xlnm.Print_Area" localSheetId="0">'309'!$A$1:$G$21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7" l="1"/>
  <c r="C17" i="7"/>
  <c r="E10" i="7"/>
  <c r="E11" i="7"/>
  <c r="E12" i="7"/>
  <c r="F12" i="7"/>
  <c r="G12" i="7" s="1"/>
  <c r="F10" i="7"/>
  <c r="G10" i="7" s="1"/>
  <c r="D16" i="7" l="1"/>
  <c r="C16" i="7"/>
  <c r="F17" i="7" l="1"/>
  <c r="G17" i="7" s="1"/>
  <c r="E17" i="7"/>
  <c r="F16" i="7"/>
  <c r="G16" i="7" s="1"/>
  <c r="F15" i="7"/>
  <c r="G15" i="7" s="1"/>
  <c r="E15" i="7"/>
  <c r="F14" i="7"/>
  <c r="G14" i="7" s="1"/>
  <c r="E14" i="7"/>
  <c r="F13" i="7"/>
  <c r="G13" i="7" s="1"/>
  <c r="E13" i="7"/>
  <c r="C6" i="7"/>
  <c r="F9" i="7"/>
  <c r="G9" i="7" s="1"/>
  <c r="E9" i="7"/>
  <c r="F8" i="7"/>
  <c r="G8" i="7" s="1"/>
  <c r="E8" i="7"/>
  <c r="F7" i="7"/>
  <c r="G7" i="7" s="1"/>
  <c r="E7" i="7"/>
  <c r="D6" i="7"/>
  <c r="F6" i="7" l="1"/>
  <c r="G6" i="7" s="1"/>
  <c r="F11" i="7"/>
  <c r="G11" i="7" s="1"/>
  <c r="E6" i="7"/>
  <c r="E16" i="7"/>
</calcChain>
</file>

<file path=xl/sharedStrings.xml><?xml version="1.0" encoding="utf-8"?>
<sst xmlns="http://schemas.openxmlformats.org/spreadsheetml/2006/main" count="28" uniqueCount="25">
  <si>
    <t>Schulart</t>
  </si>
  <si>
    <t>davon</t>
  </si>
  <si>
    <t>männlich</t>
  </si>
  <si>
    <t>weiblich</t>
  </si>
  <si>
    <t>absolut</t>
  </si>
  <si>
    <t>%</t>
  </si>
  <si>
    <t>Grundschulen</t>
  </si>
  <si>
    <t>Gymnasien</t>
  </si>
  <si>
    <t>Schulen besonderer Art</t>
  </si>
  <si>
    <t>Freie Waldorfschulen</t>
  </si>
  <si>
    <t>Einrichtungen des Zweiten Bildungsweges</t>
  </si>
  <si>
    <t>__________</t>
  </si>
  <si>
    <t>© Statistisches Amt München</t>
  </si>
  <si>
    <t>Mittel-/Hauptschulen</t>
  </si>
  <si>
    <t>Förderzentren</t>
  </si>
  <si>
    <t>Lehrkräfte</t>
  </si>
  <si>
    <t>ins-
gesamt</t>
  </si>
  <si>
    <t>Lehrkräfte insgesamt</t>
  </si>
  <si>
    <t>sonstige allgemeinbildende Schulen</t>
  </si>
  <si>
    <r>
      <t xml:space="preserve">Lehrkräfte 1) an allgemeinbildenden Schulen 2020/21
</t>
    </r>
    <r>
      <rPr>
        <sz val="10"/>
        <rFont val="Arial"/>
        <family val="2"/>
      </rPr>
      <t>(am 1. Oktober 2020)</t>
    </r>
  </si>
  <si>
    <t>Quelle: © Bayerisches Landesamt für Statistik, 2022.</t>
  </si>
  <si>
    <t>Schule für Kranke</t>
  </si>
  <si>
    <t>Realschulen</t>
  </si>
  <si>
    <t>Realschulen z. sonderpädagogischen Förderung</t>
  </si>
  <si>
    <t>1) Einschl. teilzeitbeschäftigter Lehrkräfte mit mindestens der Hälfte der vollen Unterrichtspflichtzeit sowie der mit Dienstbezügen abwesenden Lehrkräfte.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</si>
</sst>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&quot;     &quot;"/>
    <numFmt numFmtId="165" formatCode="#\ ##0&quot;     &quot;"/>
    <numFmt numFmtId="166" formatCode="#\ ##0&quot;    &quot;"/>
  </numFmts>
  <fonts count="7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164" fontId="1" fillId="0" borderId="4" xfId="0" applyNumberFormat="1" applyFont="1" applyBorder="1" applyAlignment="1">
      <alignment horizontal="right"/>
    </xf>
    <xf numFmtId="164" fontId="3" fillId="0" borderId="4" xfId="0" applyNumberFormat="1" applyFont="1" applyBorder="1" applyAlignment="1">
      <alignment horizontal="right"/>
    </xf>
    <xf numFmtId="165" fontId="1" fillId="0" borderId="5" xfId="0" applyNumberFormat="1" applyFont="1" applyBorder="1"/>
    <xf numFmtId="166" fontId="1" fillId="0" borderId="5" xfId="0" applyNumberFormat="1" applyFont="1" applyBorder="1"/>
    <xf numFmtId="0" fontId="3" fillId="0" borderId="0" xfId="0" applyFont="1" applyAlignment="1"/>
    <xf numFmtId="165" fontId="3" fillId="0" borderId="5" xfId="0" applyNumberFormat="1" applyFont="1" applyBorder="1" applyAlignment="1"/>
    <xf numFmtId="166" fontId="3" fillId="0" borderId="5" xfId="0" applyNumberFormat="1" applyFont="1" applyBorder="1" applyAlignment="1"/>
    <xf numFmtId="0" fontId="1" fillId="0" borderId="0" xfId="0" applyFont="1" applyBorder="1" applyAlignment="1"/>
    <xf numFmtId="0" fontId="1" fillId="0" borderId="0" xfId="0" applyFont="1" applyAlignment="1"/>
    <xf numFmtId="0" fontId="1" fillId="0" borderId="0" xfId="0" applyFont="1" applyBorder="1" applyAlignment="1">
      <alignment horizontal="left"/>
    </xf>
    <xf numFmtId="0" fontId="3" fillId="0" borderId="0" xfId="0" applyFont="1" applyBorder="1" applyAlignment="1"/>
    <xf numFmtId="165" fontId="1" fillId="0" borderId="5" xfId="0" applyNumberFormat="1" applyFont="1" applyBorder="1" applyAlignment="1"/>
    <xf numFmtId="166" fontId="1" fillId="0" borderId="5" xfId="0" applyNumberFormat="1" applyFont="1" applyBorder="1" applyAlignment="1"/>
    <xf numFmtId="0" fontId="6" fillId="0" borderId="0" xfId="0" applyFont="1" applyBorder="1"/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/>
    </xf>
    <xf numFmtId="0" fontId="1" fillId="0" borderId="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3B077-65CB-4377-92DC-3E6DF6844C47}">
  <dimension ref="A1:I21"/>
  <sheetViews>
    <sheetView tabSelected="1" zoomScale="115" zoomScaleNormal="115" workbookViewId="0">
      <selection activeCell="I16" sqref="I16"/>
    </sheetView>
  </sheetViews>
  <sheetFormatPr baseColWidth="10" defaultColWidth="11.44140625" defaultRowHeight="11.4" x14ac:dyDescent="0.2"/>
  <cols>
    <col min="1" max="1" width="5" style="1" customWidth="1"/>
    <col min="2" max="2" width="37" style="1" customWidth="1"/>
    <col min="3" max="3" width="10.5546875" style="1" customWidth="1"/>
    <col min="4" max="4" width="8.6640625" style="1" customWidth="1"/>
    <col min="5" max="5" width="8.5546875" style="2" customWidth="1"/>
    <col min="6" max="6" width="8.6640625" style="1" customWidth="1"/>
    <col min="7" max="7" width="8.5546875" style="2" customWidth="1"/>
    <col min="8" max="8" width="7" style="1" customWidth="1"/>
    <col min="9" max="16384" width="11.44140625" style="1"/>
  </cols>
  <sheetData>
    <row r="1" spans="1:9" s="3" customFormat="1" ht="34.5" customHeight="1" x14ac:dyDescent="0.25">
      <c r="A1" s="28" t="s">
        <v>19</v>
      </c>
      <c r="B1" s="29"/>
      <c r="C1" s="29"/>
      <c r="D1" s="29"/>
      <c r="E1" s="29"/>
      <c r="F1" s="29"/>
      <c r="G1" s="29"/>
    </row>
    <row r="2" spans="1:9" s="3" customFormat="1" ht="15" customHeight="1" x14ac:dyDescent="0.25">
      <c r="A2" s="35" t="s">
        <v>0</v>
      </c>
      <c r="B2" s="36"/>
      <c r="C2" s="41" t="s">
        <v>15</v>
      </c>
      <c r="D2" s="42"/>
      <c r="E2" s="42"/>
      <c r="F2" s="42"/>
      <c r="G2" s="42"/>
    </row>
    <row r="3" spans="1:9" ht="14.7" customHeight="1" x14ac:dyDescent="0.2">
      <c r="A3" s="37"/>
      <c r="B3" s="38"/>
      <c r="C3" s="30" t="s">
        <v>16</v>
      </c>
      <c r="D3" s="33" t="s">
        <v>1</v>
      </c>
      <c r="E3" s="33"/>
      <c r="F3" s="33"/>
      <c r="G3" s="33"/>
    </row>
    <row r="4" spans="1:9" ht="15" customHeight="1" x14ac:dyDescent="0.2">
      <c r="A4" s="37"/>
      <c r="B4" s="38"/>
      <c r="C4" s="31"/>
      <c r="D4" s="31" t="s">
        <v>2</v>
      </c>
      <c r="E4" s="31"/>
      <c r="F4" s="34" t="s">
        <v>3</v>
      </c>
      <c r="G4" s="34"/>
    </row>
    <row r="5" spans="1:9" ht="15" customHeight="1" x14ac:dyDescent="0.2">
      <c r="A5" s="39"/>
      <c r="B5" s="40"/>
      <c r="C5" s="32"/>
      <c r="D5" s="4" t="s">
        <v>4</v>
      </c>
      <c r="E5" s="5" t="s">
        <v>5</v>
      </c>
      <c r="F5" s="4" t="s">
        <v>4</v>
      </c>
      <c r="G5" s="6" t="s">
        <v>5</v>
      </c>
    </row>
    <row r="6" spans="1:9" s="22" customFormat="1" ht="15" customHeight="1" x14ac:dyDescent="0.25">
      <c r="A6" s="18" t="s">
        <v>17</v>
      </c>
      <c r="B6" s="18"/>
      <c r="C6" s="19">
        <f>SUM(C7:C17)</f>
        <v>10933</v>
      </c>
      <c r="D6" s="20">
        <f>SUM(D7:D17)</f>
        <v>2889</v>
      </c>
      <c r="E6" s="15">
        <f>D6/C6*100</f>
        <v>26.424586115430348</v>
      </c>
      <c r="F6" s="20">
        <f>C6-D6</f>
        <v>8044</v>
      </c>
      <c r="G6" s="15">
        <f>F6/C6*100</f>
        <v>73.575413884569656</v>
      </c>
    </row>
    <row r="7" spans="1:9" x14ac:dyDescent="0.2">
      <c r="A7" s="23" t="s">
        <v>1</v>
      </c>
      <c r="B7" s="1" t="s">
        <v>6</v>
      </c>
      <c r="C7" s="16">
        <v>2967</v>
      </c>
      <c r="D7" s="17">
        <v>219</v>
      </c>
      <c r="E7" s="14">
        <f>D7/C7*100</f>
        <v>7.3811931243680489</v>
      </c>
      <c r="F7" s="17">
        <f>C7-D7</f>
        <v>2748</v>
      </c>
      <c r="G7" s="14">
        <f>F7/C7*100</f>
        <v>92.618806875631947</v>
      </c>
    </row>
    <row r="8" spans="1:9" ht="12.75" customHeight="1" x14ac:dyDescent="0.2">
      <c r="B8" s="1" t="s">
        <v>13</v>
      </c>
      <c r="C8" s="16">
        <v>1214</v>
      </c>
      <c r="D8" s="17">
        <v>395</v>
      </c>
      <c r="E8" s="14">
        <f t="shared" ref="E8:E17" si="0">D8/C8*100</f>
        <v>32.53706754530478</v>
      </c>
      <c r="F8" s="17">
        <f t="shared" ref="F8:F17" si="1">C8-D8</f>
        <v>819</v>
      </c>
      <c r="G8" s="14">
        <f t="shared" ref="G8:G17" si="2">F8/C8*100</f>
        <v>67.46293245469522</v>
      </c>
    </row>
    <row r="9" spans="1:9" ht="12.75" customHeight="1" x14ac:dyDescent="0.2">
      <c r="B9" s="1" t="s">
        <v>14</v>
      </c>
      <c r="C9" s="16">
        <v>1048</v>
      </c>
      <c r="D9" s="17">
        <v>200</v>
      </c>
      <c r="E9" s="14">
        <f t="shared" si="0"/>
        <v>19.083969465648856</v>
      </c>
      <c r="F9" s="17">
        <f t="shared" si="1"/>
        <v>848</v>
      </c>
      <c r="G9" s="14">
        <f t="shared" si="2"/>
        <v>80.916030534351151</v>
      </c>
    </row>
    <row r="10" spans="1:9" ht="12.75" customHeight="1" x14ac:dyDescent="0.2">
      <c r="B10" s="1" t="s">
        <v>21</v>
      </c>
      <c r="C10" s="16">
        <v>34</v>
      </c>
      <c r="D10" s="17">
        <v>5</v>
      </c>
      <c r="E10" s="14">
        <f t="shared" si="0"/>
        <v>14.705882352941178</v>
      </c>
      <c r="F10" s="17">
        <f t="shared" si="1"/>
        <v>29</v>
      </c>
      <c r="G10" s="14">
        <f t="shared" si="2"/>
        <v>85.294117647058826</v>
      </c>
    </row>
    <row r="11" spans="1:9" ht="12.75" customHeight="1" x14ac:dyDescent="0.2">
      <c r="B11" s="7" t="s">
        <v>22</v>
      </c>
      <c r="C11" s="16">
        <v>1387</v>
      </c>
      <c r="D11" s="17">
        <v>471</v>
      </c>
      <c r="E11" s="14">
        <f t="shared" si="0"/>
        <v>33.958183129055513</v>
      </c>
      <c r="F11" s="17">
        <f t="shared" si="1"/>
        <v>916</v>
      </c>
      <c r="G11" s="14">
        <f t="shared" si="2"/>
        <v>66.041816870944487</v>
      </c>
    </row>
    <row r="12" spans="1:9" ht="12.6" customHeight="1" x14ac:dyDescent="0.2">
      <c r="B12" s="7" t="s">
        <v>23</v>
      </c>
      <c r="C12" s="16">
        <v>109</v>
      </c>
      <c r="D12" s="17">
        <v>32</v>
      </c>
      <c r="E12" s="14">
        <f t="shared" si="0"/>
        <v>29.357798165137616</v>
      </c>
      <c r="F12" s="17">
        <f t="shared" si="1"/>
        <v>77</v>
      </c>
      <c r="G12" s="14">
        <f t="shared" si="2"/>
        <v>70.642201834862391</v>
      </c>
    </row>
    <row r="13" spans="1:9" ht="12.75" customHeight="1" x14ac:dyDescent="0.2">
      <c r="B13" s="1" t="s">
        <v>7</v>
      </c>
      <c r="C13" s="16">
        <v>3663</v>
      </c>
      <c r="D13" s="17">
        <v>1378</v>
      </c>
      <c r="E13" s="14">
        <f t="shared" si="0"/>
        <v>37.619437619437619</v>
      </c>
      <c r="F13" s="17">
        <f t="shared" si="1"/>
        <v>2285</v>
      </c>
      <c r="G13" s="14">
        <f t="shared" si="2"/>
        <v>62.380562380562374</v>
      </c>
    </row>
    <row r="14" spans="1:9" ht="12.75" customHeight="1" x14ac:dyDescent="0.2">
      <c r="B14" s="1" t="s">
        <v>8</v>
      </c>
      <c r="C14" s="16">
        <v>154</v>
      </c>
      <c r="D14" s="17">
        <v>60</v>
      </c>
      <c r="E14" s="14">
        <f t="shared" si="0"/>
        <v>38.961038961038966</v>
      </c>
      <c r="F14" s="17">
        <f t="shared" si="1"/>
        <v>94</v>
      </c>
      <c r="G14" s="14">
        <f t="shared" si="2"/>
        <v>61.038961038961034</v>
      </c>
    </row>
    <row r="15" spans="1:9" s="8" customFormat="1" ht="12.75" customHeight="1" x14ac:dyDescent="0.25">
      <c r="B15" s="1" t="s">
        <v>9</v>
      </c>
      <c r="C15" s="16">
        <v>120</v>
      </c>
      <c r="D15" s="17">
        <v>46</v>
      </c>
      <c r="E15" s="14">
        <f t="shared" si="0"/>
        <v>38.333333333333336</v>
      </c>
      <c r="F15" s="17">
        <f t="shared" si="1"/>
        <v>74</v>
      </c>
      <c r="G15" s="14">
        <f t="shared" si="2"/>
        <v>61.666666666666671</v>
      </c>
    </row>
    <row r="16" spans="1:9" s="9" customFormat="1" ht="12.75" customHeight="1" x14ac:dyDescent="0.2">
      <c r="B16" s="9" t="s">
        <v>10</v>
      </c>
      <c r="C16" s="16">
        <f>11+15+21</f>
        <v>47</v>
      </c>
      <c r="D16" s="17">
        <f>4+6+7</f>
        <v>17</v>
      </c>
      <c r="E16" s="14">
        <f t="shared" si="0"/>
        <v>36.170212765957451</v>
      </c>
      <c r="F16" s="17">
        <f t="shared" si="1"/>
        <v>30</v>
      </c>
      <c r="G16" s="14">
        <f t="shared" si="2"/>
        <v>63.829787234042556</v>
      </c>
      <c r="H16" s="27"/>
      <c r="I16" s="27"/>
    </row>
    <row r="17" spans="1:7" s="24" customFormat="1" ht="12" x14ac:dyDescent="0.25">
      <c r="B17" s="21" t="s">
        <v>18</v>
      </c>
      <c r="C17" s="25">
        <f>190</f>
        <v>190</v>
      </c>
      <c r="D17" s="26">
        <f>66</f>
        <v>66</v>
      </c>
      <c r="E17" s="14">
        <f t="shared" si="0"/>
        <v>34.736842105263158</v>
      </c>
      <c r="F17" s="26">
        <f t="shared" si="1"/>
        <v>124</v>
      </c>
      <c r="G17" s="14">
        <f t="shared" si="2"/>
        <v>65.26315789473685</v>
      </c>
    </row>
    <row r="18" spans="1:7" s="10" customFormat="1" ht="5.25" customHeight="1" x14ac:dyDescent="0.2">
      <c r="A18" s="1" t="s">
        <v>11</v>
      </c>
      <c r="B18" s="1"/>
      <c r="C18" s="1"/>
      <c r="E18" s="11"/>
      <c r="G18" s="11"/>
    </row>
    <row r="19" spans="1:7" s="10" customFormat="1" ht="9" customHeight="1" x14ac:dyDescent="0.2">
      <c r="A19" s="10" t="s">
        <v>20</v>
      </c>
      <c r="E19" s="11"/>
      <c r="G19" s="11"/>
    </row>
    <row r="20" spans="1:7" s="10" customFormat="1" ht="9" customHeight="1" x14ac:dyDescent="0.2">
      <c r="A20" s="10" t="s">
        <v>24</v>
      </c>
      <c r="E20" s="11"/>
      <c r="G20" s="11"/>
    </row>
    <row r="21" spans="1:7" s="12" customFormat="1" ht="9" customHeight="1" x14ac:dyDescent="0.2">
      <c r="E21" s="13"/>
      <c r="G21" s="13" t="s">
        <v>12</v>
      </c>
    </row>
  </sheetData>
  <mergeCells count="7">
    <mergeCell ref="A1:G1"/>
    <mergeCell ref="C3:C5"/>
    <mergeCell ref="D3:G3"/>
    <mergeCell ref="D4:E4"/>
    <mergeCell ref="F4:G4"/>
    <mergeCell ref="A2:B5"/>
    <mergeCell ref="C2:G2"/>
  </mergeCells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309</vt:lpstr>
      <vt:lpstr>'309'!Druckbereich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stakizla</dc:creator>
  <cp:lastModifiedBy>Britta Heiles</cp:lastModifiedBy>
  <cp:lastPrinted>2022-05-02T09:40:59Z</cp:lastPrinted>
  <dcterms:created xsi:type="dcterms:W3CDTF">2010-03-29T11:46:29Z</dcterms:created>
  <dcterms:modified xsi:type="dcterms:W3CDTF">2022-07-01T06:00:43Z</dcterms:modified>
</cp:coreProperties>
</file>