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Schulen\"/>
    </mc:Choice>
  </mc:AlternateContent>
  <xr:revisionPtr revIDLastSave="0" documentId="8_{8ACE3C46-A0F9-41E3-AB01-7212970C9C7F}" xr6:coauthVersionLast="47" xr6:coauthVersionMax="47" xr10:uidLastSave="{00000000-0000-0000-0000-000000000000}"/>
  <bookViews>
    <workbookView xWindow="-108" yWindow="-108" windowWidth="23256" windowHeight="12576" tabRatio="806" xr2:uid="{00000000-000D-0000-FFFF-FFFF00000000}"/>
  </bookViews>
  <sheets>
    <sheet name="Vorschlag Sylvia" sheetId="12" r:id="rId1"/>
    <sheet name="301neu" sheetId="11" r:id="rId2"/>
    <sheet name="301" sheetId="10" r:id="rId3"/>
  </sheets>
  <definedNames>
    <definedName name="_xlnm.Print_Area" localSheetId="0">'Vorschlag Sylvia'!$A$1:$H$46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2" i="12" l="1"/>
  <c r="G42" i="12"/>
  <c r="F42" i="12"/>
  <c r="E42" i="12"/>
  <c r="G41" i="12"/>
  <c r="F41" i="12"/>
  <c r="E41" i="12"/>
  <c r="H40" i="12"/>
  <c r="G40" i="12"/>
  <c r="F40" i="12"/>
  <c r="E40" i="12"/>
  <c r="H34" i="12"/>
  <c r="G34" i="12"/>
  <c r="F34" i="12"/>
  <c r="E34" i="12"/>
  <c r="H30" i="12"/>
  <c r="H25" i="12"/>
  <c r="H21" i="12"/>
  <c r="G21" i="12"/>
  <c r="F21" i="12"/>
  <c r="E21" i="12"/>
  <c r="H16" i="12"/>
  <c r="G16" i="12"/>
  <c r="F16" i="12"/>
  <c r="E16" i="12"/>
  <c r="H12" i="12"/>
  <c r="G12" i="12"/>
  <c r="F12" i="12"/>
  <c r="E12" i="12"/>
  <c r="H9" i="12"/>
  <c r="G9" i="12"/>
  <c r="F9" i="12"/>
  <c r="E9" i="12"/>
  <c r="H6" i="12"/>
  <c r="G6" i="12"/>
  <c r="F6" i="12"/>
  <c r="E6" i="12"/>
  <c r="F4" i="11"/>
  <c r="G4" i="11"/>
  <c r="H4" i="11"/>
  <c r="I4" i="11"/>
  <c r="F43" i="11"/>
  <c r="G43" i="11"/>
  <c r="H43" i="11"/>
  <c r="I43" i="11"/>
  <c r="G41" i="11"/>
  <c r="F41" i="11"/>
  <c r="I41" i="11"/>
  <c r="H41" i="11"/>
  <c r="I35" i="11"/>
  <c r="H41" i="12" l="1"/>
  <c r="H51" i="11"/>
  <c r="F51" i="11"/>
  <c r="H35" i="11"/>
  <c r="G35" i="11"/>
  <c r="F35" i="11"/>
  <c r="H42" i="11"/>
  <c r="G42" i="11"/>
  <c r="F42" i="11"/>
  <c r="I31" i="11"/>
  <c r="I26" i="11"/>
  <c r="I42" i="11" s="1"/>
  <c r="I51" i="11" s="1"/>
  <c r="I22" i="11"/>
  <c r="H22" i="11"/>
  <c r="G22" i="11"/>
  <c r="F22" i="11"/>
  <c r="I17" i="11"/>
  <c r="H17" i="11"/>
  <c r="G17" i="11"/>
  <c r="F17" i="11"/>
  <c r="I13" i="11"/>
  <c r="H13" i="11"/>
  <c r="G13" i="11"/>
  <c r="F13" i="11"/>
  <c r="I10" i="11"/>
  <c r="H10" i="11"/>
  <c r="G10" i="11"/>
  <c r="F10" i="11"/>
  <c r="I7" i="11"/>
  <c r="H7" i="11"/>
  <c r="G7" i="11"/>
  <c r="F7" i="11"/>
  <c r="I24" i="10"/>
  <c r="I29" i="10"/>
  <c r="I33" i="10"/>
  <c r="G41" i="10"/>
  <c r="F41" i="10"/>
  <c r="G40" i="10"/>
  <c r="F40" i="10"/>
  <c r="G39" i="10"/>
  <c r="F39" i="10"/>
  <c r="G20" i="10"/>
  <c r="F20" i="10"/>
  <c r="G16" i="10"/>
  <c r="F16" i="10"/>
  <c r="G13" i="10"/>
  <c r="G4" i="10" s="1"/>
  <c r="F13" i="10"/>
  <c r="F4" i="10" s="1"/>
  <c r="G10" i="10"/>
  <c r="F10" i="10"/>
  <c r="G7" i="10"/>
  <c r="F7" i="10"/>
  <c r="G51" i="11" l="1"/>
  <c r="I41" i="10"/>
  <c r="H41" i="10"/>
  <c r="H39" i="10" l="1"/>
  <c r="I40" i="10"/>
  <c r="H40" i="10"/>
  <c r="I39" i="10"/>
  <c r="I20" i="10" l="1"/>
  <c r="H20" i="10"/>
  <c r="I16" i="10"/>
  <c r="H16" i="10"/>
  <c r="I10" i="10"/>
  <c r="H10" i="10"/>
  <c r="I7" i="10"/>
  <c r="H7" i="10"/>
  <c r="I13" i="10" l="1"/>
  <c r="I4" i="10" s="1"/>
  <c r="H13" i="10"/>
  <c r="H4" i="10" s="1"/>
</calcChain>
</file>

<file path=xl/sharedStrings.xml><?xml version="1.0" encoding="utf-8"?>
<sst xmlns="http://schemas.openxmlformats.org/spreadsheetml/2006/main" count="229" uniqueCount="75">
  <si>
    <t>Schulen</t>
  </si>
  <si>
    <t>staatliche</t>
  </si>
  <si>
    <t>städtische</t>
  </si>
  <si>
    <t>Gymnasien</t>
  </si>
  <si>
    <t>Städtische Willy-Brandt-Gesamtschule</t>
  </si>
  <si>
    <t>Städtische Schulartunabhängige Orientierungsstufe</t>
  </si>
  <si>
    <t xml:space="preserve">    München-Neuperlach</t>
  </si>
  <si>
    <t>Deutsch-Französisches Gymnasium (privat)</t>
  </si>
  <si>
    <t>Einrichtungen des Zweiten Bildungsweges</t>
  </si>
  <si>
    <t>städtische Abendrealschule</t>
  </si>
  <si>
    <t>städtisches Abendgymnasium</t>
  </si>
  <si>
    <t>städtisches Münchenkolleg</t>
  </si>
  <si>
    <t xml:space="preserve">davon in Trägerschaft </t>
  </si>
  <si>
    <t>des Freistaates Bayern</t>
  </si>
  <si>
    <t>der Landeshauptstadt München</t>
  </si>
  <si>
    <t>privater Institutionen</t>
  </si>
  <si>
    <t>__________</t>
  </si>
  <si>
    <t>Schulen besonderer Art</t>
  </si>
  <si>
    <t>Freie Waldorfschulen</t>
  </si>
  <si>
    <t>© Statistisches Amt München</t>
  </si>
  <si>
    <t>Griechisches Lyzeum (privat)</t>
  </si>
  <si>
    <t>Grundschulen sowie Mittel-/Hauptschulen</t>
  </si>
  <si>
    <t>Grundschulen 1)</t>
  </si>
  <si>
    <t>Mittel-/Hauptschulen 1)</t>
  </si>
  <si>
    <t>Förderzentren</t>
  </si>
  <si>
    <t>Bavarian International School City Campus</t>
  </si>
  <si>
    <t>St. George´s Englisch International School</t>
  </si>
  <si>
    <t>Realschulen 2)</t>
  </si>
  <si>
    <t>Sonstige allgemeinbildende Schulen 3)</t>
  </si>
  <si>
    <t>1) Schulen mit organisatorischer Einheit von Grund- und Mittel-/Hauptschule werden sowohl bei den Grundschulen als auch bei den Mittel-/Hauptschulen gezählt.- 2) Einschl. 2 Realschulen zur sonderpädagogischen Förderung.- 3) Ohne Europäische Schule.</t>
  </si>
  <si>
    <t>Schüler*innen</t>
  </si>
  <si>
    <t>insgesamt</t>
  </si>
  <si>
    <t>Schuljahr 2019/20</t>
  </si>
  <si>
    <t>davon nach Schularten</t>
  </si>
  <si>
    <t>Schulart 
----
Träger</t>
  </si>
  <si>
    <t>dav.</t>
  </si>
  <si>
    <t xml:space="preserve">private </t>
  </si>
  <si>
    <r>
      <t xml:space="preserve">Allgemeinbildende Schulen nach Schulart und Träger
2019/20 und 2020/21 </t>
    </r>
    <r>
      <rPr>
        <sz val="10"/>
        <rFont val="Arial"/>
        <family val="2"/>
      </rPr>
      <t>(jeweils am 1. Oktober)</t>
    </r>
  </si>
  <si>
    <t>Schuljahr 2020/21</t>
  </si>
  <si>
    <t>Quelle: © Bayerisches Landesamt für Statistik, 2022.</t>
  </si>
  <si>
    <t>Seite 70 LA-Eckdaten Gym…, Punkt 9</t>
  </si>
  <si>
    <t>Seite 75 LA-Eckdaten Gym…, Punkt 12</t>
  </si>
  <si>
    <t>Seite 66 LA-Eckdaten Gym…, Punkt 7</t>
  </si>
  <si>
    <t>Seite 68 LA-Eckdaten Gym…, Punkt 8</t>
  </si>
  <si>
    <t>Seite 51 LA-Eckdaten Gym…, Punkt 4.7</t>
  </si>
  <si>
    <t>lt. LA</t>
  </si>
  <si>
    <r>
      <t xml:space="preserve">aus LA-Eckdaten Anzahl der </t>
    </r>
    <r>
      <rPr>
        <b/>
        <sz val="9"/>
        <rFont val="Arial"/>
        <family val="2"/>
      </rPr>
      <t>Volksschulen</t>
    </r>
    <r>
      <rPr>
        <sz val="9"/>
        <rFont val="Arial"/>
        <family val="2"/>
      </rPr>
      <t xml:space="preserve"> (=181) in Spalte H dazuzählen !</t>
    </r>
  </si>
  <si>
    <t>aus Zimas (alt): JB Schulen Neuverfahren Kiz / Tab 301 Anzahl Schüler Träger_2020-21</t>
  </si>
  <si>
    <t>stimmt</t>
  </si>
  <si>
    <t>Realschulen</t>
  </si>
  <si>
    <t>Sonstige allgemeinbildende Schulen 2)</t>
  </si>
  <si>
    <t>1) Schulen mit organisatorischer Einheit von Grund- und Mittel-/Hauptschule werden sowohl bei den Grundschulen als auch bei den Mittel-/Hauptschulen gezählt.- 2) Ohne Europäische Schule.</t>
  </si>
  <si>
    <t>alle sonstige allgem.bild. Schulen:</t>
  </si>
  <si>
    <t>Schule für Kranke</t>
  </si>
  <si>
    <t>Realschulen z.sonderpäd. Förderung</t>
  </si>
  <si>
    <t>ohne RS sonderpäd. Förderung</t>
  </si>
  <si>
    <t>Schule für Kranke (staatl.)</t>
  </si>
  <si>
    <t>Realschulen zur sonderpäd. Förderung (privat)</t>
  </si>
  <si>
    <t>Bavarian International School City Campus (privat)</t>
  </si>
  <si>
    <t>St. George´s Englisch International School (privat)</t>
  </si>
  <si>
    <t>Trägerschaft zus.</t>
  </si>
  <si>
    <t>Freie Waldorfschulen (privat)</t>
  </si>
  <si>
    <t>Fußnoten noch anpassen!</t>
  </si>
  <si>
    <t>Anmerkungen Sylvia</t>
  </si>
  <si>
    <t xml:space="preserve">Hier bin ich nicht sicher, ob wir diese Schulart Bezeichnung nicht weglassen sollen. Da LA schreibt in seiner eigenen Veröfffentlichung </t>
  </si>
  <si>
    <t>immer noch "Volksschulen". Im BayEUG § 6 stehen unter allgemeinbildende Schulen Grund- und Mittelschulen jeals eigene Schulart.</t>
  </si>
  <si>
    <t>insgesamt 1)</t>
  </si>
  <si>
    <t xml:space="preserve">Sollen wir da noch ausnahmsweise dieses Jahr eine Fußnote anbringen? </t>
  </si>
  <si>
    <t>Für den Fall, dass jemanden auffällt, dass letztes Jahr andere Zahlen dastanden.</t>
  </si>
  <si>
    <t>Förderzentren 2)</t>
  </si>
  <si>
    <t>Schule für Kranke (staatl.) 2)</t>
  </si>
  <si>
    <t>Realschulen 3)</t>
  </si>
  <si>
    <t>Realschulen zur sonderpäd. Förderung (privat) 3)</t>
  </si>
  <si>
    <t>Sonstige allgemeinbildende Schulen 4)</t>
  </si>
  <si>
    <t>1) Gezählt werden Schulen, die eine organisatorische Einheit bilden. Bei Schulen mit organisatorischer Einheit von Grund- und Mittel-/Hauptschule werden diese sowohl bei den Grundschulen als auch bei den Mittel-/Hauptschulen gezählt.- 2) Rückwirkend ab dem Schuljahr 2019/20 wird die Schule für Kranke nicht mehr zu den Förderzentren gezählt, sondern  als eigene Schulart ausgewiesen.- 3) Rückwirkend ab dem Schuljahr 2019/20 werden die Realschulen zur sonderpädagogischen Förderung nicht mehr zu den Realschulen gezählt, sondern als eigene Schulart ausgewiesen.- 4) Ohne Europäische Schule.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</si>
</sst>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 &quot;"/>
    <numFmt numFmtId="165" formatCode="#\ ##0&quot;     &quot;;\-#\ ##0&quot;     &quot;;&quot;.     &quot;"/>
    <numFmt numFmtId="166" formatCode="#\ ##0&quot;       &quot;;\-#\ ##0&quot;       &quot;;&quot;.       &quot;"/>
    <numFmt numFmtId="167" formatCode="#\ ##0&quot;      &quot;;\-#\ ##0&quot;      &quot;;&quot;.      &quot;"/>
  </numFmts>
  <fonts count="12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name val="MS Sans Serif"/>
      <family val="2"/>
    </font>
    <font>
      <sz val="9"/>
      <color rgb="FFFF0000"/>
      <name val="Arial"/>
      <family val="2"/>
    </font>
    <font>
      <sz val="9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0" xfId="0" applyFont="1" applyBorder="1"/>
    <xf numFmtId="0" fontId="1" fillId="0" borderId="0" xfId="0" applyFont="1" applyBorder="1"/>
    <xf numFmtId="0" fontId="1" fillId="0" borderId="0" xfId="0" applyFont="1" applyAlignment="1">
      <alignment vertical="top"/>
    </xf>
    <xf numFmtId="0" fontId="5" fillId="0" borderId="0" xfId="0" applyFont="1"/>
    <xf numFmtId="0" fontId="5" fillId="0" borderId="0" xfId="0" applyFont="1" applyBorder="1"/>
    <xf numFmtId="0" fontId="4" fillId="0" borderId="0" xfId="0" applyFont="1" applyFill="1"/>
    <xf numFmtId="0" fontId="4" fillId="0" borderId="0" xfId="0" applyFont="1" applyFill="1" applyBorder="1"/>
    <xf numFmtId="0" fontId="4" fillId="0" borderId="0" xfId="0" applyFont="1" applyFill="1" applyAlignment="1">
      <alignment vertical="top"/>
    </xf>
    <xf numFmtId="0" fontId="4" fillId="0" borderId="0" xfId="0" applyFont="1" applyFill="1" applyBorder="1" applyAlignment="1">
      <alignment horizontal="right" vertical="top"/>
    </xf>
    <xf numFmtId="165" fontId="1" fillId="0" borderId="2" xfId="0" applyNumberFormat="1" applyFont="1" applyBorder="1"/>
    <xf numFmtId="166" fontId="1" fillId="0" borderId="2" xfId="0" applyNumberFormat="1" applyFont="1" applyBorder="1"/>
    <xf numFmtId="166" fontId="3" fillId="0" borderId="2" xfId="0" applyNumberFormat="1" applyFont="1" applyFill="1" applyBorder="1"/>
    <xf numFmtId="166" fontId="1" fillId="0" borderId="2" xfId="0" applyNumberFormat="1" applyFont="1" applyFill="1" applyBorder="1"/>
    <xf numFmtId="166" fontId="1" fillId="0" borderId="6" xfId="0" applyNumberFormat="1" applyFont="1" applyFill="1" applyBorder="1" applyAlignment="1">
      <alignment vertical="top"/>
    </xf>
    <xf numFmtId="0" fontId="1" fillId="0" borderId="1" xfId="0" applyFont="1" applyFill="1" applyBorder="1" applyAlignment="1">
      <alignment horizontal="center" vertical="center"/>
    </xf>
    <xf numFmtId="165" fontId="3" fillId="0" borderId="2" xfId="0" applyNumberFormat="1" applyFont="1" applyFill="1" applyBorder="1"/>
    <xf numFmtId="165" fontId="1" fillId="0" borderId="2" xfId="0" applyNumberFormat="1" applyFont="1" applyFill="1" applyBorder="1"/>
    <xf numFmtId="165" fontId="1" fillId="0" borderId="2" xfId="0" applyNumberFormat="1" applyFont="1" applyFill="1" applyBorder="1" applyAlignment="1">
      <alignment vertical="top"/>
    </xf>
    <xf numFmtId="164" fontId="1" fillId="0" borderId="2" xfId="0" applyNumberFormat="1" applyFont="1" applyFill="1" applyBorder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vertical="top"/>
    </xf>
    <xf numFmtId="0" fontId="8" fillId="0" borderId="0" xfId="0" applyFont="1" applyAlignment="1"/>
    <xf numFmtId="0" fontId="8" fillId="0" borderId="0" xfId="0" applyFont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0" xfId="0" applyFont="1" applyAlignment="1"/>
    <xf numFmtId="0" fontId="10" fillId="0" borderId="0" xfId="0" applyFont="1"/>
    <xf numFmtId="166" fontId="1" fillId="0" borderId="0" xfId="0" applyNumberFormat="1" applyFont="1"/>
    <xf numFmtId="0" fontId="11" fillId="0" borderId="0" xfId="0" applyFont="1" applyAlignment="1"/>
    <xf numFmtId="0" fontId="11" fillId="0" borderId="0" xfId="0" applyFont="1"/>
    <xf numFmtId="167" fontId="3" fillId="0" borderId="2" xfId="0" applyNumberFormat="1" applyFont="1" applyFill="1" applyBorder="1"/>
    <xf numFmtId="167" fontId="1" fillId="0" borderId="2" xfId="0" applyNumberFormat="1" applyFont="1" applyFill="1" applyBorder="1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top" wrapText="1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99FFC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2E183-5648-4B4F-B5BE-27EEBF652FE4}">
  <dimension ref="A1:H47"/>
  <sheetViews>
    <sheetView tabSelected="1" zoomScaleNormal="100" workbookViewId="0">
      <selection activeCell="M1" sqref="M1:M1048576"/>
    </sheetView>
  </sheetViews>
  <sheetFormatPr baseColWidth="10" defaultRowHeight="11.4" x14ac:dyDescent="0.2"/>
  <cols>
    <col min="1" max="1" width="5.109375" style="1" customWidth="1"/>
    <col min="2" max="3" width="3.5546875" style="1" customWidth="1"/>
    <col min="4" max="4" width="35.33203125" style="1" customWidth="1"/>
    <col min="5" max="5" width="9.109375" style="1" customWidth="1"/>
    <col min="6" max="6" width="11.6640625" style="1" customWidth="1"/>
    <col min="7" max="7" width="9.109375" style="1" customWidth="1"/>
    <col min="8" max="8" width="11.6640625" style="4" customWidth="1"/>
    <col min="9" max="233" width="11.44140625" style="1"/>
    <col min="234" max="234" width="1.88671875" style="1" customWidth="1"/>
    <col min="235" max="235" width="5" style="1" customWidth="1"/>
    <col min="236" max="236" width="39.5546875" style="1" customWidth="1"/>
    <col min="237" max="237" width="9.109375" style="1" customWidth="1"/>
    <col min="238" max="238" width="11.109375" style="1" customWidth="1"/>
    <col min="239" max="239" width="9.109375" style="1" customWidth="1"/>
    <col min="240" max="240" width="11.109375" style="1" customWidth="1"/>
    <col min="241" max="489" width="11.44140625" style="1"/>
    <col min="490" max="490" width="1.88671875" style="1" customWidth="1"/>
    <col min="491" max="491" width="5" style="1" customWidth="1"/>
    <col min="492" max="492" width="39.5546875" style="1" customWidth="1"/>
    <col min="493" max="493" width="9.109375" style="1" customWidth="1"/>
    <col min="494" max="494" width="11.109375" style="1" customWidth="1"/>
    <col min="495" max="495" width="9.109375" style="1" customWidth="1"/>
    <col min="496" max="496" width="11.109375" style="1" customWidth="1"/>
    <col min="497" max="745" width="11.44140625" style="1"/>
    <col min="746" max="746" width="1.88671875" style="1" customWidth="1"/>
    <col min="747" max="747" width="5" style="1" customWidth="1"/>
    <col min="748" max="748" width="39.5546875" style="1" customWidth="1"/>
    <col min="749" max="749" width="9.109375" style="1" customWidth="1"/>
    <col min="750" max="750" width="11.109375" style="1" customWidth="1"/>
    <col min="751" max="751" width="9.109375" style="1" customWidth="1"/>
    <col min="752" max="752" width="11.109375" style="1" customWidth="1"/>
    <col min="753" max="1001" width="11.44140625" style="1"/>
    <col min="1002" max="1002" width="1.88671875" style="1" customWidth="1"/>
    <col min="1003" max="1003" width="5" style="1" customWidth="1"/>
    <col min="1004" max="1004" width="39.5546875" style="1" customWidth="1"/>
    <col min="1005" max="1005" width="9.109375" style="1" customWidth="1"/>
    <col min="1006" max="1006" width="11.109375" style="1" customWidth="1"/>
    <col min="1007" max="1007" width="9.109375" style="1" customWidth="1"/>
    <col min="1008" max="1008" width="11.109375" style="1" customWidth="1"/>
    <col min="1009" max="1257" width="11.44140625" style="1"/>
    <col min="1258" max="1258" width="1.88671875" style="1" customWidth="1"/>
    <col min="1259" max="1259" width="5" style="1" customWidth="1"/>
    <col min="1260" max="1260" width="39.5546875" style="1" customWidth="1"/>
    <col min="1261" max="1261" width="9.109375" style="1" customWidth="1"/>
    <col min="1262" max="1262" width="11.109375" style="1" customWidth="1"/>
    <col min="1263" max="1263" width="9.109375" style="1" customWidth="1"/>
    <col min="1264" max="1264" width="11.109375" style="1" customWidth="1"/>
    <col min="1265" max="1513" width="11.44140625" style="1"/>
    <col min="1514" max="1514" width="1.88671875" style="1" customWidth="1"/>
    <col min="1515" max="1515" width="5" style="1" customWidth="1"/>
    <col min="1516" max="1516" width="39.5546875" style="1" customWidth="1"/>
    <col min="1517" max="1517" width="9.109375" style="1" customWidth="1"/>
    <col min="1518" max="1518" width="11.109375" style="1" customWidth="1"/>
    <col min="1519" max="1519" width="9.109375" style="1" customWidth="1"/>
    <col min="1520" max="1520" width="11.109375" style="1" customWidth="1"/>
    <col min="1521" max="1769" width="11.44140625" style="1"/>
    <col min="1770" max="1770" width="1.88671875" style="1" customWidth="1"/>
    <col min="1771" max="1771" width="5" style="1" customWidth="1"/>
    <col min="1772" max="1772" width="39.5546875" style="1" customWidth="1"/>
    <col min="1773" max="1773" width="9.109375" style="1" customWidth="1"/>
    <col min="1774" max="1774" width="11.109375" style="1" customWidth="1"/>
    <col min="1775" max="1775" width="9.109375" style="1" customWidth="1"/>
    <col min="1776" max="1776" width="11.109375" style="1" customWidth="1"/>
    <col min="1777" max="2025" width="11.44140625" style="1"/>
    <col min="2026" max="2026" width="1.88671875" style="1" customWidth="1"/>
    <col min="2027" max="2027" width="5" style="1" customWidth="1"/>
    <col min="2028" max="2028" width="39.5546875" style="1" customWidth="1"/>
    <col min="2029" max="2029" width="9.109375" style="1" customWidth="1"/>
    <col min="2030" max="2030" width="11.109375" style="1" customWidth="1"/>
    <col min="2031" max="2031" width="9.109375" style="1" customWidth="1"/>
    <col min="2032" max="2032" width="11.109375" style="1" customWidth="1"/>
    <col min="2033" max="2281" width="11.44140625" style="1"/>
    <col min="2282" max="2282" width="1.88671875" style="1" customWidth="1"/>
    <col min="2283" max="2283" width="5" style="1" customWidth="1"/>
    <col min="2284" max="2284" width="39.5546875" style="1" customWidth="1"/>
    <col min="2285" max="2285" width="9.109375" style="1" customWidth="1"/>
    <col min="2286" max="2286" width="11.109375" style="1" customWidth="1"/>
    <col min="2287" max="2287" width="9.109375" style="1" customWidth="1"/>
    <col min="2288" max="2288" width="11.109375" style="1" customWidth="1"/>
    <col min="2289" max="2537" width="11.44140625" style="1"/>
    <col min="2538" max="2538" width="1.88671875" style="1" customWidth="1"/>
    <col min="2539" max="2539" width="5" style="1" customWidth="1"/>
    <col min="2540" max="2540" width="39.5546875" style="1" customWidth="1"/>
    <col min="2541" max="2541" width="9.109375" style="1" customWidth="1"/>
    <col min="2542" max="2542" width="11.109375" style="1" customWidth="1"/>
    <col min="2543" max="2543" width="9.109375" style="1" customWidth="1"/>
    <col min="2544" max="2544" width="11.109375" style="1" customWidth="1"/>
    <col min="2545" max="2793" width="11.44140625" style="1"/>
    <col min="2794" max="2794" width="1.88671875" style="1" customWidth="1"/>
    <col min="2795" max="2795" width="5" style="1" customWidth="1"/>
    <col min="2796" max="2796" width="39.5546875" style="1" customWidth="1"/>
    <col min="2797" max="2797" width="9.109375" style="1" customWidth="1"/>
    <col min="2798" max="2798" width="11.109375" style="1" customWidth="1"/>
    <col min="2799" max="2799" width="9.109375" style="1" customWidth="1"/>
    <col min="2800" max="2800" width="11.109375" style="1" customWidth="1"/>
    <col min="2801" max="3049" width="11.44140625" style="1"/>
    <col min="3050" max="3050" width="1.88671875" style="1" customWidth="1"/>
    <col min="3051" max="3051" width="5" style="1" customWidth="1"/>
    <col min="3052" max="3052" width="39.5546875" style="1" customWidth="1"/>
    <col min="3053" max="3053" width="9.109375" style="1" customWidth="1"/>
    <col min="3054" max="3054" width="11.109375" style="1" customWidth="1"/>
    <col min="3055" max="3055" width="9.109375" style="1" customWidth="1"/>
    <col min="3056" max="3056" width="11.109375" style="1" customWidth="1"/>
    <col min="3057" max="3305" width="11.44140625" style="1"/>
    <col min="3306" max="3306" width="1.88671875" style="1" customWidth="1"/>
    <col min="3307" max="3307" width="5" style="1" customWidth="1"/>
    <col min="3308" max="3308" width="39.5546875" style="1" customWidth="1"/>
    <col min="3309" max="3309" width="9.109375" style="1" customWidth="1"/>
    <col min="3310" max="3310" width="11.109375" style="1" customWidth="1"/>
    <col min="3311" max="3311" width="9.109375" style="1" customWidth="1"/>
    <col min="3312" max="3312" width="11.109375" style="1" customWidth="1"/>
    <col min="3313" max="3561" width="11.44140625" style="1"/>
    <col min="3562" max="3562" width="1.88671875" style="1" customWidth="1"/>
    <col min="3563" max="3563" width="5" style="1" customWidth="1"/>
    <col min="3564" max="3564" width="39.5546875" style="1" customWidth="1"/>
    <col min="3565" max="3565" width="9.109375" style="1" customWidth="1"/>
    <col min="3566" max="3566" width="11.109375" style="1" customWidth="1"/>
    <col min="3567" max="3567" width="9.109375" style="1" customWidth="1"/>
    <col min="3568" max="3568" width="11.109375" style="1" customWidth="1"/>
    <col min="3569" max="3817" width="11.44140625" style="1"/>
    <col min="3818" max="3818" width="1.88671875" style="1" customWidth="1"/>
    <col min="3819" max="3819" width="5" style="1" customWidth="1"/>
    <col min="3820" max="3820" width="39.5546875" style="1" customWidth="1"/>
    <col min="3821" max="3821" width="9.109375" style="1" customWidth="1"/>
    <col min="3822" max="3822" width="11.109375" style="1" customWidth="1"/>
    <col min="3823" max="3823" width="9.109375" style="1" customWidth="1"/>
    <col min="3824" max="3824" width="11.109375" style="1" customWidth="1"/>
    <col min="3825" max="4073" width="11.44140625" style="1"/>
    <col min="4074" max="4074" width="1.88671875" style="1" customWidth="1"/>
    <col min="4075" max="4075" width="5" style="1" customWidth="1"/>
    <col min="4076" max="4076" width="39.5546875" style="1" customWidth="1"/>
    <col min="4077" max="4077" width="9.109375" style="1" customWidth="1"/>
    <col min="4078" max="4078" width="11.109375" style="1" customWidth="1"/>
    <col min="4079" max="4079" width="9.109375" style="1" customWidth="1"/>
    <col min="4080" max="4080" width="11.109375" style="1" customWidth="1"/>
    <col min="4081" max="4329" width="11.44140625" style="1"/>
    <col min="4330" max="4330" width="1.88671875" style="1" customWidth="1"/>
    <col min="4331" max="4331" width="5" style="1" customWidth="1"/>
    <col min="4332" max="4332" width="39.5546875" style="1" customWidth="1"/>
    <col min="4333" max="4333" width="9.109375" style="1" customWidth="1"/>
    <col min="4334" max="4334" width="11.109375" style="1" customWidth="1"/>
    <col min="4335" max="4335" width="9.109375" style="1" customWidth="1"/>
    <col min="4336" max="4336" width="11.109375" style="1" customWidth="1"/>
    <col min="4337" max="4585" width="11.44140625" style="1"/>
    <col min="4586" max="4586" width="1.88671875" style="1" customWidth="1"/>
    <col min="4587" max="4587" width="5" style="1" customWidth="1"/>
    <col min="4588" max="4588" width="39.5546875" style="1" customWidth="1"/>
    <col min="4589" max="4589" width="9.109375" style="1" customWidth="1"/>
    <col min="4590" max="4590" width="11.109375" style="1" customWidth="1"/>
    <col min="4591" max="4591" width="9.109375" style="1" customWidth="1"/>
    <col min="4592" max="4592" width="11.109375" style="1" customWidth="1"/>
    <col min="4593" max="4841" width="11.44140625" style="1"/>
    <col min="4842" max="4842" width="1.88671875" style="1" customWidth="1"/>
    <col min="4843" max="4843" width="5" style="1" customWidth="1"/>
    <col min="4844" max="4844" width="39.5546875" style="1" customWidth="1"/>
    <col min="4845" max="4845" width="9.109375" style="1" customWidth="1"/>
    <col min="4846" max="4846" width="11.109375" style="1" customWidth="1"/>
    <col min="4847" max="4847" width="9.109375" style="1" customWidth="1"/>
    <col min="4848" max="4848" width="11.109375" style="1" customWidth="1"/>
    <col min="4849" max="5097" width="11.44140625" style="1"/>
    <col min="5098" max="5098" width="1.88671875" style="1" customWidth="1"/>
    <col min="5099" max="5099" width="5" style="1" customWidth="1"/>
    <col min="5100" max="5100" width="39.5546875" style="1" customWidth="1"/>
    <col min="5101" max="5101" width="9.109375" style="1" customWidth="1"/>
    <col min="5102" max="5102" width="11.109375" style="1" customWidth="1"/>
    <col min="5103" max="5103" width="9.109375" style="1" customWidth="1"/>
    <col min="5104" max="5104" width="11.109375" style="1" customWidth="1"/>
    <col min="5105" max="5353" width="11.44140625" style="1"/>
    <col min="5354" max="5354" width="1.88671875" style="1" customWidth="1"/>
    <col min="5355" max="5355" width="5" style="1" customWidth="1"/>
    <col min="5356" max="5356" width="39.5546875" style="1" customWidth="1"/>
    <col min="5357" max="5357" width="9.109375" style="1" customWidth="1"/>
    <col min="5358" max="5358" width="11.109375" style="1" customWidth="1"/>
    <col min="5359" max="5359" width="9.109375" style="1" customWidth="1"/>
    <col min="5360" max="5360" width="11.109375" style="1" customWidth="1"/>
    <col min="5361" max="5609" width="11.44140625" style="1"/>
    <col min="5610" max="5610" width="1.88671875" style="1" customWidth="1"/>
    <col min="5611" max="5611" width="5" style="1" customWidth="1"/>
    <col min="5612" max="5612" width="39.5546875" style="1" customWidth="1"/>
    <col min="5613" max="5613" width="9.109375" style="1" customWidth="1"/>
    <col min="5614" max="5614" width="11.109375" style="1" customWidth="1"/>
    <col min="5615" max="5615" width="9.109375" style="1" customWidth="1"/>
    <col min="5616" max="5616" width="11.109375" style="1" customWidth="1"/>
    <col min="5617" max="5865" width="11.44140625" style="1"/>
    <col min="5866" max="5866" width="1.88671875" style="1" customWidth="1"/>
    <col min="5867" max="5867" width="5" style="1" customWidth="1"/>
    <col min="5868" max="5868" width="39.5546875" style="1" customWidth="1"/>
    <col min="5869" max="5869" width="9.109375" style="1" customWidth="1"/>
    <col min="5870" max="5870" width="11.109375" style="1" customWidth="1"/>
    <col min="5871" max="5871" width="9.109375" style="1" customWidth="1"/>
    <col min="5872" max="5872" width="11.109375" style="1" customWidth="1"/>
    <col min="5873" max="6121" width="11.44140625" style="1"/>
    <col min="6122" max="6122" width="1.88671875" style="1" customWidth="1"/>
    <col min="6123" max="6123" width="5" style="1" customWidth="1"/>
    <col min="6124" max="6124" width="39.5546875" style="1" customWidth="1"/>
    <col min="6125" max="6125" width="9.109375" style="1" customWidth="1"/>
    <col min="6126" max="6126" width="11.109375" style="1" customWidth="1"/>
    <col min="6127" max="6127" width="9.109375" style="1" customWidth="1"/>
    <col min="6128" max="6128" width="11.109375" style="1" customWidth="1"/>
    <col min="6129" max="6377" width="11.44140625" style="1"/>
    <col min="6378" max="6378" width="1.88671875" style="1" customWidth="1"/>
    <col min="6379" max="6379" width="5" style="1" customWidth="1"/>
    <col min="6380" max="6380" width="39.5546875" style="1" customWidth="1"/>
    <col min="6381" max="6381" width="9.109375" style="1" customWidth="1"/>
    <col min="6382" max="6382" width="11.109375" style="1" customWidth="1"/>
    <col min="6383" max="6383" width="9.109375" style="1" customWidth="1"/>
    <col min="6384" max="6384" width="11.109375" style="1" customWidth="1"/>
    <col min="6385" max="6633" width="11.44140625" style="1"/>
    <col min="6634" max="6634" width="1.88671875" style="1" customWidth="1"/>
    <col min="6635" max="6635" width="5" style="1" customWidth="1"/>
    <col min="6636" max="6636" width="39.5546875" style="1" customWidth="1"/>
    <col min="6637" max="6637" width="9.109375" style="1" customWidth="1"/>
    <col min="6638" max="6638" width="11.109375" style="1" customWidth="1"/>
    <col min="6639" max="6639" width="9.109375" style="1" customWidth="1"/>
    <col min="6640" max="6640" width="11.109375" style="1" customWidth="1"/>
    <col min="6641" max="6889" width="11.44140625" style="1"/>
    <col min="6890" max="6890" width="1.88671875" style="1" customWidth="1"/>
    <col min="6891" max="6891" width="5" style="1" customWidth="1"/>
    <col min="6892" max="6892" width="39.5546875" style="1" customWidth="1"/>
    <col min="6893" max="6893" width="9.109375" style="1" customWidth="1"/>
    <col min="6894" max="6894" width="11.109375" style="1" customWidth="1"/>
    <col min="6895" max="6895" width="9.109375" style="1" customWidth="1"/>
    <col min="6896" max="6896" width="11.109375" style="1" customWidth="1"/>
    <col min="6897" max="7145" width="11.44140625" style="1"/>
    <col min="7146" max="7146" width="1.88671875" style="1" customWidth="1"/>
    <col min="7147" max="7147" width="5" style="1" customWidth="1"/>
    <col min="7148" max="7148" width="39.5546875" style="1" customWidth="1"/>
    <col min="7149" max="7149" width="9.109375" style="1" customWidth="1"/>
    <col min="7150" max="7150" width="11.109375" style="1" customWidth="1"/>
    <col min="7151" max="7151" width="9.109375" style="1" customWidth="1"/>
    <col min="7152" max="7152" width="11.109375" style="1" customWidth="1"/>
    <col min="7153" max="7401" width="11.44140625" style="1"/>
    <col min="7402" max="7402" width="1.88671875" style="1" customWidth="1"/>
    <col min="7403" max="7403" width="5" style="1" customWidth="1"/>
    <col min="7404" max="7404" width="39.5546875" style="1" customWidth="1"/>
    <col min="7405" max="7405" width="9.109375" style="1" customWidth="1"/>
    <col min="7406" max="7406" width="11.109375" style="1" customWidth="1"/>
    <col min="7407" max="7407" width="9.109375" style="1" customWidth="1"/>
    <col min="7408" max="7408" width="11.109375" style="1" customWidth="1"/>
    <col min="7409" max="7657" width="11.44140625" style="1"/>
    <col min="7658" max="7658" width="1.88671875" style="1" customWidth="1"/>
    <col min="7659" max="7659" width="5" style="1" customWidth="1"/>
    <col min="7660" max="7660" width="39.5546875" style="1" customWidth="1"/>
    <col min="7661" max="7661" width="9.109375" style="1" customWidth="1"/>
    <col min="7662" max="7662" width="11.109375" style="1" customWidth="1"/>
    <col min="7663" max="7663" width="9.109375" style="1" customWidth="1"/>
    <col min="7664" max="7664" width="11.109375" style="1" customWidth="1"/>
    <col min="7665" max="7913" width="11.44140625" style="1"/>
    <col min="7914" max="7914" width="1.88671875" style="1" customWidth="1"/>
    <col min="7915" max="7915" width="5" style="1" customWidth="1"/>
    <col min="7916" max="7916" width="39.5546875" style="1" customWidth="1"/>
    <col min="7917" max="7917" width="9.109375" style="1" customWidth="1"/>
    <col min="7918" max="7918" width="11.109375" style="1" customWidth="1"/>
    <col min="7919" max="7919" width="9.109375" style="1" customWidth="1"/>
    <col min="7920" max="7920" width="11.109375" style="1" customWidth="1"/>
    <col min="7921" max="8169" width="11.44140625" style="1"/>
    <col min="8170" max="8170" width="1.88671875" style="1" customWidth="1"/>
    <col min="8171" max="8171" width="5" style="1" customWidth="1"/>
    <col min="8172" max="8172" width="39.5546875" style="1" customWidth="1"/>
    <col min="8173" max="8173" width="9.109375" style="1" customWidth="1"/>
    <col min="8174" max="8174" width="11.109375" style="1" customWidth="1"/>
    <col min="8175" max="8175" width="9.109375" style="1" customWidth="1"/>
    <col min="8176" max="8176" width="11.109375" style="1" customWidth="1"/>
    <col min="8177" max="8425" width="11.44140625" style="1"/>
    <col min="8426" max="8426" width="1.88671875" style="1" customWidth="1"/>
    <col min="8427" max="8427" width="5" style="1" customWidth="1"/>
    <col min="8428" max="8428" width="39.5546875" style="1" customWidth="1"/>
    <col min="8429" max="8429" width="9.109375" style="1" customWidth="1"/>
    <col min="8430" max="8430" width="11.109375" style="1" customWidth="1"/>
    <col min="8431" max="8431" width="9.109375" style="1" customWidth="1"/>
    <col min="8432" max="8432" width="11.109375" style="1" customWidth="1"/>
    <col min="8433" max="8681" width="11.44140625" style="1"/>
    <col min="8682" max="8682" width="1.88671875" style="1" customWidth="1"/>
    <col min="8683" max="8683" width="5" style="1" customWidth="1"/>
    <col min="8684" max="8684" width="39.5546875" style="1" customWidth="1"/>
    <col min="8685" max="8685" width="9.109375" style="1" customWidth="1"/>
    <col min="8686" max="8686" width="11.109375" style="1" customWidth="1"/>
    <col min="8687" max="8687" width="9.109375" style="1" customWidth="1"/>
    <col min="8688" max="8688" width="11.109375" style="1" customWidth="1"/>
    <col min="8689" max="8937" width="11.44140625" style="1"/>
    <col min="8938" max="8938" width="1.88671875" style="1" customWidth="1"/>
    <col min="8939" max="8939" width="5" style="1" customWidth="1"/>
    <col min="8940" max="8940" width="39.5546875" style="1" customWidth="1"/>
    <col min="8941" max="8941" width="9.109375" style="1" customWidth="1"/>
    <col min="8942" max="8942" width="11.109375" style="1" customWidth="1"/>
    <col min="8943" max="8943" width="9.109375" style="1" customWidth="1"/>
    <col min="8944" max="8944" width="11.109375" style="1" customWidth="1"/>
    <col min="8945" max="9193" width="11.44140625" style="1"/>
    <col min="9194" max="9194" width="1.88671875" style="1" customWidth="1"/>
    <col min="9195" max="9195" width="5" style="1" customWidth="1"/>
    <col min="9196" max="9196" width="39.5546875" style="1" customWidth="1"/>
    <col min="9197" max="9197" width="9.109375" style="1" customWidth="1"/>
    <col min="9198" max="9198" width="11.109375" style="1" customWidth="1"/>
    <col min="9199" max="9199" width="9.109375" style="1" customWidth="1"/>
    <col min="9200" max="9200" width="11.109375" style="1" customWidth="1"/>
    <col min="9201" max="9449" width="11.44140625" style="1"/>
    <col min="9450" max="9450" width="1.88671875" style="1" customWidth="1"/>
    <col min="9451" max="9451" width="5" style="1" customWidth="1"/>
    <col min="9452" max="9452" width="39.5546875" style="1" customWidth="1"/>
    <col min="9453" max="9453" width="9.109375" style="1" customWidth="1"/>
    <col min="9454" max="9454" width="11.109375" style="1" customWidth="1"/>
    <col min="9455" max="9455" width="9.109375" style="1" customWidth="1"/>
    <col min="9456" max="9456" width="11.109375" style="1" customWidth="1"/>
    <col min="9457" max="9705" width="11.44140625" style="1"/>
    <col min="9706" max="9706" width="1.88671875" style="1" customWidth="1"/>
    <col min="9707" max="9707" width="5" style="1" customWidth="1"/>
    <col min="9708" max="9708" width="39.5546875" style="1" customWidth="1"/>
    <col min="9709" max="9709" width="9.109375" style="1" customWidth="1"/>
    <col min="9710" max="9710" width="11.109375" style="1" customWidth="1"/>
    <col min="9711" max="9711" width="9.109375" style="1" customWidth="1"/>
    <col min="9712" max="9712" width="11.109375" style="1" customWidth="1"/>
    <col min="9713" max="9961" width="11.44140625" style="1"/>
    <col min="9962" max="9962" width="1.88671875" style="1" customWidth="1"/>
    <col min="9963" max="9963" width="5" style="1" customWidth="1"/>
    <col min="9964" max="9964" width="39.5546875" style="1" customWidth="1"/>
    <col min="9965" max="9965" width="9.109375" style="1" customWidth="1"/>
    <col min="9966" max="9966" width="11.109375" style="1" customWidth="1"/>
    <col min="9967" max="9967" width="9.109375" style="1" customWidth="1"/>
    <col min="9968" max="9968" width="11.109375" style="1" customWidth="1"/>
    <col min="9969" max="10217" width="11.44140625" style="1"/>
    <col min="10218" max="10218" width="1.88671875" style="1" customWidth="1"/>
    <col min="10219" max="10219" width="5" style="1" customWidth="1"/>
    <col min="10220" max="10220" width="39.5546875" style="1" customWidth="1"/>
    <col min="10221" max="10221" width="9.109375" style="1" customWidth="1"/>
    <col min="10222" max="10222" width="11.109375" style="1" customWidth="1"/>
    <col min="10223" max="10223" width="9.109375" style="1" customWidth="1"/>
    <col min="10224" max="10224" width="11.109375" style="1" customWidth="1"/>
    <col min="10225" max="10473" width="11.44140625" style="1"/>
    <col min="10474" max="10474" width="1.88671875" style="1" customWidth="1"/>
    <col min="10475" max="10475" width="5" style="1" customWidth="1"/>
    <col min="10476" max="10476" width="39.5546875" style="1" customWidth="1"/>
    <col min="10477" max="10477" width="9.109375" style="1" customWidth="1"/>
    <col min="10478" max="10478" width="11.109375" style="1" customWidth="1"/>
    <col min="10479" max="10479" width="9.109375" style="1" customWidth="1"/>
    <col min="10480" max="10480" width="11.109375" style="1" customWidth="1"/>
    <col min="10481" max="10729" width="11.44140625" style="1"/>
    <col min="10730" max="10730" width="1.88671875" style="1" customWidth="1"/>
    <col min="10731" max="10731" width="5" style="1" customWidth="1"/>
    <col min="10732" max="10732" width="39.5546875" style="1" customWidth="1"/>
    <col min="10733" max="10733" width="9.109375" style="1" customWidth="1"/>
    <col min="10734" max="10734" width="11.109375" style="1" customWidth="1"/>
    <col min="10735" max="10735" width="9.109375" style="1" customWidth="1"/>
    <col min="10736" max="10736" width="11.109375" style="1" customWidth="1"/>
    <col min="10737" max="10985" width="11.44140625" style="1"/>
    <col min="10986" max="10986" width="1.88671875" style="1" customWidth="1"/>
    <col min="10987" max="10987" width="5" style="1" customWidth="1"/>
    <col min="10988" max="10988" width="39.5546875" style="1" customWidth="1"/>
    <col min="10989" max="10989" width="9.109375" style="1" customWidth="1"/>
    <col min="10990" max="10990" width="11.109375" style="1" customWidth="1"/>
    <col min="10991" max="10991" width="9.109375" style="1" customWidth="1"/>
    <col min="10992" max="10992" width="11.109375" style="1" customWidth="1"/>
    <col min="10993" max="11241" width="11.44140625" style="1"/>
    <col min="11242" max="11242" width="1.88671875" style="1" customWidth="1"/>
    <col min="11243" max="11243" width="5" style="1" customWidth="1"/>
    <col min="11244" max="11244" width="39.5546875" style="1" customWidth="1"/>
    <col min="11245" max="11245" width="9.109375" style="1" customWidth="1"/>
    <col min="11246" max="11246" width="11.109375" style="1" customWidth="1"/>
    <col min="11247" max="11247" width="9.109375" style="1" customWidth="1"/>
    <col min="11248" max="11248" width="11.109375" style="1" customWidth="1"/>
    <col min="11249" max="11497" width="11.44140625" style="1"/>
    <col min="11498" max="11498" width="1.88671875" style="1" customWidth="1"/>
    <col min="11499" max="11499" width="5" style="1" customWidth="1"/>
    <col min="11500" max="11500" width="39.5546875" style="1" customWidth="1"/>
    <col min="11501" max="11501" width="9.109375" style="1" customWidth="1"/>
    <col min="11502" max="11502" width="11.109375" style="1" customWidth="1"/>
    <col min="11503" max="11503" width="9.109375" style="1" customWidth="1"/>
    <col min="11504" max="11504" width="11.109375" style="1" customWidth="1"/>
    <col min="11505" max="11753" width="11.44140625" style="1"/>
    <col min="11754" max="11754" width="1.88671875" style="1" customWidth="1"/>
    <col min="11755" max="11755" width="5" style="1" customWidth="1"/>
    <col min="11756" max="11756" width="39.5546875" style="1" customWidth="1"/>
    <col min="11757" max="11757" width="9.109375" style="1" customWidth="1"/>
    <col min="11758" max="11758" width="11.109375" style="1" customWidth="1"/>
    <col min="11759" max="11759" width="9.109375" style="1" customWidth="1"/>
    <col min="11760" max="11760" width="11.109375" style="1" customWidth="1"/>
    <col min="11761" max="12009" width="11.44140625" style="1"/>
    <col min="12010" max="12010" width="1.88671875" style="1" customWidth="1"/>
    <col min="12011" max="12011" width="5" style="1" customWidth="1"/>
    <col min="12012" max="12012" width="39.5546875" style="1" customWidth="1"/>
    <col min="12013" max="12013" width="9.109375" style="1" customWidth="1"/>
    <col min="12014" max="12014" width="11.109375" style="1" customWidth="1"/>
    <col min="12015" max="12015" width="9.109375" style="1" customWidth="1"/>
    <col min="12016" max="12016" width="11.109375" style="1" customWidth="1"/>
    <col min="12017" max="12265" width="11.44140625" style="1"/>
    <col min="12266" max="12266" width="1.88671875" style="1" customWidth="1"/>
    <col min="12267" max="12267" width="5" style="1" customWidth="1"/>
    <col min="12268" max="12268" width="39.5546875" style="1" customWidth="1"/>
    <col min="12269" max="12269" width="9.109375" style="1" customWidth="1"/>
    <col min="12270" max="12270" width="11.109375" style="1" customWidth="1"/>
    <col min="12271" max="12271" width="9.109375" style="1" customWidth="1"/>
    <col min="12272" max="12272" width="11.109375" style="1" customWidth="1"/>
    <col min="12273" max="12521" width="11.44140625" style="1"/>
    <col min="12522" max="12522" width="1.88671875" style="1" customWidth="1"/>
    <col min="12523" max="12523" width="5" style="1" customWidth="1"/>
    <col min="12524" max="12524" width="39.5546875" style="1" customWidth="1"/>
    <col min="12525" max="12525" width="9.109375" style="1" customWidth="1"/>
    <col min="12526" max="12526" width="11.109375" style="1" customWidth="1"/>
    <col min="12527" max="12527" width="9.109375" style="1" customWidth="1"/>
    <col min="12528" max="12528" width="11.109375" style="1" customWidth="1"/>
    <col min="12529" max="12777" width="11.44140625" style="1"/>
    <col min="12778" max="12778" width="1.88671875" style="1" customWidth="1"/>
    <col min="12779" max="12779" width="5" style="1" customWidth="1"/>
    <col min="12780" max="12780" width="39.5546875" style="1" customWidth="1"/>
    <col min="12781" max="12781" width="9.109375" style="1" customWidth="1"/>
    <col min="12782" max="12782" width="11.109375" style="1" customWidth="1"/>
    <col min="12783" max="12783" width="9.109375" style="1" customWidth="1"/>
    <col min="12784" max="12784" width="11.109375" style="1" customWidth="1"/>
    <col min="12785" max="13033" width="11.44140625" style="1"/>
    <col min="13034" max="13034" width="1.88671875" style="1" customWidth="1"/>
    <col min="13035" max="13035" width="5" style="1" customWidth="1"/>
    <col min="13036" max="13036" width="39.5546875" style="1" customWidth="1"/>
    <col min="13037" max="13037" width="9.109375" style="1" customWidth="1"/>
    <col min="13038" max="13038" width="11.109375" style="1" customWidth="1"/>
    <col min="13039" max="13039" width="9.109375" style="1" customWidth="1"/>
    <col min="13040" max="13040" width="11.109375" style="1" customWidth="1"/>
    <col min="13041" max="13289" width="11.44140625" style="1"/>
    <col min="13290" max="13290" width="1.88671875" style="1" customWidth="1"/>
    <col min="13291" max="13291" width="5" style="1" customWidth="1"/>
    <col min="13292" max="13292" width="39.5546875" style="1" customWidth="1"/>
    <col min="13293" max="13293" width="9.109375" style="1" customWidth="1"/>
    <col min="13294" max="13294" width="11.109375" style="1" customWidth="1"/>
    <col min="13295" max="13295" width="9.109375" style="1" customWidth="1"/>
    <col min="13296" max="13296" width="11.109375" style="1" customWidth="1"/>
    <col min="13297" max="13545" width="11.44140625" style="1"/>
    <col min="13546" max="13546" width="1.88671875" style="1" customWidth="1"/>
    <col min="13547" max="13547" width="5" style="1" customWidth="1"/>
    <col min="13548" max="13548" width="39.5546875" style="1" customWidth="1"/>
    <col min="13549" max="13549" width="9.109375" style="1" customWidth="1"/>
    <col min="13550" max="13550" width="11.109375" style="1" customWidth="1"/>
    <col min="13551" max="13551" width="9.109375" style="1" customWidth="1"/>
    <col min="13552" max="13552" width="11.109375" style="1" customWidth="1"/>
    <col min="13553" max="13801" width="11.44140625" style="1"/>
    <col min="13802" max="13802" width="1.88671875" style="1" customWidth="1"/>
    <col min="13803" max="13803" width="5" style="1" customWidth="1"/>
    <col min="13804" max="13804" width="39.5546875" style="1" customWidth="1"/>
    <col min="13805" max="13805" width="9.109375" style="1" customWidth="1"/>
    <col min="13806" max="13806" width="11.109375" style="1" customWidth="1"/>
    <col min="13807" max="13807" width="9.109375" style="1" customWidth="1"/>
    <col min="13808" max="13808" width="11.109375" style="1" customWidth="1"/>
    <col min="13809" max="14057" width="11.44140625" style="1"/>
    <col min="14058" max="14058" width="1.88671875" style="1" customWidth="1"/>
    <col min="14059" max="14059" width="5" style="1" customWidth="1"/>
    <col min="14060" max="14060" width="39.5546875" style="1" customWidth="1"/>
    <col min="14061" max="14061" width="9.109375" style="1" customWidth="1"/>
    <col min="14062" max="14062" width="11.109375" style="1" customWidth="1"/>
    <col min="14063" max="14063" width="9.109375" style="1" customWidth="1"/>
    <col min="14064" max="14064" width="11.109375" style="1" customWidth="1"/>
    <col min="14065" max="14313" width="11.44140625" style="1"/>
    <col min="14314" max="14314" width="1.88671875" style="1" customWidth="1"/>
    <col min="14315" max="14315" width="5" style="1" customWidth="1"/>
    <col min="14316" max="14316" width="39.5546875" style="1" customWidth="1"/>
    <col min="14317" max="14317" width="9.109375" style="1" customWidth="1"/>
    <col min="14318" max="14318" width="11.109375" style="1" customWidth="1"/>
    <col min="14319" max="14319" width="9.109375" style="1" customWidth="1"/>
    <col min="14320" max="14320" width="11.109375" style="1" customWidth="1"/>
    <col min="14321" max="14569" width="11.44140625" style="1"/>
    <col min="14570" max="14570" width="1.88671875" style="1" customWidth="1"/>
    <col min="14571" max="14571" width="5" style="1" customWidth="1"/>
    <col min="14572" max="14572" width="39.5546875" style="1" customWidth="1"/>
    <col min="14573" max="14573" width="9.109375" style="1" customWidth="1"/>
    <col min="14574" max="14574" width="11.109375" style="1" customWidth="1"/>
    <col min="14575" max="14575" width="9.109375" style="1" customWidth="1"/>
    <col min="14576" max="14576" width="11.109375" style="1" customWidth="1"/>
    <col min="14577" max="14825" width="11.44140625" style="1"/>
    <col min="14826" max="14826" width="1.88671875" style="1" customWidth="1"/>
    <col min="14827" max="14827" width="5" style="1" customWidth="1"/>
    <col min="14828" max="14828" width="39.5546875" style="1" customWidth="1"/>
    <col min="14829" max="14829" width="9.109375" style="1" customWidth="1"/>
    <col min="14830" max="14830" width="11.109375" style="1" customWidth="1"/>
    <col min="14831" max="14831" width="9.109375" style="1" customWidth="1"/>
    <col min="14832" max="14832" width="11.109375" style="1" customWidth="1"/>
    <col min="14833" max="15081" width="11.44140625" style="1"/>
    <col min="15082" max="15082" width="1.88671875" style="1" customWidth="1"/>
    <col min="15083" max="15083" width="5" style="1" customWidth="1"/>
    <col min="15084" max="15084" width="39.5546875" style="1" customWidth="1"/>
    <col min="15085" max="15085" width="9.109375" style="1" customWidth="1"/>
    <col min="15086" max="15086" width="11.109375" style="1" customWidth="1"/>
    <col min="15087" max="15087" width="9.109375" style="1" customWidth="1"/>
    <col min="15088" max="15088" width="11.109375" style="1" customWidth="1"/>
    <col min="15089" max="15337" width="11.44140625" style="1"/>
    <col min="15338" max="15338" width="1.88671875" style="1" customWidth="1"/>
    <col min="15339" max="15339" width="5" style="1" customWidth="1"/>
    <col min="15340" max="15340" width="39.5546875" style="1" customWidth="1"/>
    <col min="15341" max="15341" width="9.109375" style="1" customWidth="1"/>
    <col min="15342" max="15342" width="11.109375" style="1" customWidth="1"/>
    <col min="15343" max="15343" width="9.109375" style="1" customWidth="1"/>
    <col min="15344" max="15344" width="11.109375" style="1" customWidth="1"/>
    <col min="15345" max="15593" width="11.44140625" style="1"/>
    <col min="15594" max="15594" width="1.88671875" style="1" customWidth="1"/>
    <col min="15595" max="15595" width="5" style="1" customWidth="1"/>
    <col min="15596" max="15596" width="39.5546875" style="1" customWidth="1"/>
    <col min="15597" max="15597" width="9.109375" style="1" customWidth="1"/>
    <col min="15598" max="15598" width="11.109375" style="1" customWidth="1"/>
    <col min="15599" max="15599" width="9.109375" style="1" customWidth="1"/>
    <col min="15600" max="15600" width="11.109375" style="1" customWidth="1"/>
    <col min="15601" max="15849" width="11.44140625" style="1"/>
    <col min="15850" max="15850" width="1.88671875" style="1" customWidth="1"/>
    <col min="15851" max="15851" width="5" style="1" customWidth="1"/>
    <col min="15852" max="15852" width="39.5546875" style="1" customWidth="1"/>
    <col min="15853" max="15853" width="9.109375" style="1" customWidth="1"/>
    <col min="15854" max="15854" width="11.109375" style="1" customWidth="1"/>
    <col min="15855" max="15855" width="9.109375" style="1" customWidth="1"/>
    <col min="15856" max="15856" width="11.109375" style="1" customWidth="1"/>
    <col min="15857" max="16105" width="11.44140625" style="1"/>
    <col min="16106" max="16106" width="1.88671875" style="1" customWidth="1"/>
    <col min="16107" max="16107" width="5" style="1" customWidth="1"/>
    <col min="16108" max="16108" width="39.5546875" style="1" customWidth="1"/>
    <col min="16109" max="16109" width="9.109375" style="1" customWidth="1"/>
    <col min="16110" max="16110" width="11.109375" style="1" customWidth="1"/>
    <col min="16111" max="16111" width="9.109375" style="1" customWidth="1"/>
    <col min="16112" max="16112" width="11.109375" style="1" customWidth="1"/>
    <col min="16113" max="16379" width="11.44140625" style="1"/>
    <col min="16380" max="16384" width="11.44140625" style="1" customWidth="1"/>
  </cols>
  <sheetData>
    <row r="1" spans="1:8" ht="34.5" customHeight="1" x14ac:dyDescent="0.2">
      <c r="A1" s="36" t="s">
        <v>37</v>
      </c>
      <c r="B1" s="36"/>
      <c r="C1" s="36"/>
      <c r="D1" s="37"/>
      <c r="E1" s="37"/>
      <c r="F1" s="37"/>
      <c r="G1" s="37"/>
      <c r="H1" s="37"/>
    </row>
    <row r="2" spans="1:8" ht="18.899999999999999" customHeight="1" x14ac:dyDescent="0.2">
      <c r="A2" s="38" t="s">
        <v>34</v>
      </c>
      <c r="B2" s="39"/>
      <c r="C2" s="39"/>
      <c r="D2" s="39"/>
      <c r="E2" s="40" t="s">
        <v>32</v>
      </c>
      <c r="F2" s="40"/>
      <c r="G2" s="40" t="s">
        <v>38</v>
      </c>
      <c r="H2" s="40"/>
    </row>
    <row r="3" spans="1:8" ht="19.5" customHeight="1" x14ac:dyDescent="0.2">
      <c r="A3" s="39"/>
      <c r="B3" s="39"/>
      <c r="C3" s="39"/>
      <c r="D3" s="39"/>
      <c r="E3" s="17" t="s">
        <v>0</v>
      </c>
      <c r="F3" s="17" t="s">
        <v>30</v>
      </c>
      <c r="G3" s="17" t="s">
        <v>0</v>
      </c>
      <c r="H3" s="17" t="s">
        <v>30</v>
      </c>
    </row>
    <row r="4" spans="1:8" ht="18" customHeight="1" x14ac:dyDescent="0.25">
      <c r="A4" s="2" t="s">
        <v>66</v>
      </c>
      <c r="B4" s="2"/>
      <c r="C4" s="2"/>
      <c r="D4" s="2"/>
      <c r="E4" s="34">
        <v>345</v>
      </c>
      <c r="F4" s="18">
        <v>129526</v>
      </c>
      <c r="G4" s="34">
        <v>346</v>
      </c>
      <c r="H4" s="18">
        <v>130727</v>
      </c>
    </row>
    <row r="5" spans="1:8" s="29" customFormat="1" ht="15" customHeight="1" x14ac:dyDescent="0.25">
      <c r="A5" s="24" t="s">
        <v>33</v>
      </c>
      <c r="B5" s="26"/>
      <c r="C5" s="27"/>
      <c r="D5" s="27"/>
      <c r="E5" s="34"/>
      <c r="F5" s="18"/>
      <c r="G5" s="34"/>
      <c r="H5" s="18"/>
    </row>
    <row r="6" spans="1:8" ht="12.6" customHeight="1" x14ac:dyDescent="0.25">
      <c r="A6" s="22"/>
      <c r="B6" s="23" t="s">
        <v>22</v>
      </c>
      <c r="D6" s="23"/>
      <c r="E6" s="34">
        <f>SUM(E7:E8)</f>
        <v>159</v>
      </c>
      <c r="F6" s="18">
        <f>SUM(F7:F8)</f>
        <v>46492</v>
      </c>
      <c r="G6" s="34">
        <f>SUM(G7:G8)</f>
        <v>159</v>
      </c>
      <c r="H6" s="18">
        <f>SUM(H7:H8)</f>
        <v>46965</v>
      </c>
    </row>
    <row r="7" spans="1:8" ht="12.75" customHeight="1" x14ac:dyDescent="0.2">
      <c r="A7" s="22"/>
      <c r="B7" s="22" t="s">
        <v>35</v>
      </c>
      <c r="C7" s="22" t="s">
        <v>1</v>
      </c>
      <c r="D7" s="22"/>
      <c r="E7" s="35">
        <v>137</v>
      </c>
      <c r="F7" s="19">
        <v>43172</v>
      </c>
      <c r="G7" s="35">
        <v>137</v>
      </c>
      <c r="H7" s="19">
        <v>43680</v>
      </c>
    </row>
    <row r="8" spans="1:8" ht="12.75" customHeight="1" x14ac:dyDescent="0.2">
      <c r="A8" s="22"/>
      <c r="B8" s="22"/>
      <c r="C8" s="22" t="s">
        <v>36</v>
      </c>
      <c r="D8" s="22"/>
      <c r="E8" s="35">
        <v>22</v>
      </c>
      <c r="F8" s="19">
        <v>3320</v>
      </c>
      <c r="G8" s="35">
        <v>22</v>
      </c>
      <c r="H8" s="19">
        <v>3285</v>
      </c>
    </row>
    <row r="9" spans="1:8" ht="12.75" customHeight="1" x14ac:dyDescent="0.25">
      <c r="A9" s="22"/>
      <c r="B9" s="23" t="s">
        <v>23</v>
      </c>
      <c r="D9" s="22"/>
      <c r="E9" s="34">
        <f>SUM(E10:E11)</f>
        <v>58</v>
      </c>
      <c r="F9" s="18">
        <f>SUM(F10:F11)</f>
        <v>14267</v>
      </c>
      <c r="G9" s="34">
        <f>SUM(G10:G11)</f>
        <v>58</v>
      </c>
      <c r="H9" s="18">
        <f>SUM(H10:H11)</f>
        <v>13958</v>
      </c>
    </row>
    <row r="10" spans="1:8" ht="12.75" customHeight="1" x14ac:dyDescent="0.2">
      <c r="A10" s="22"/>
      <c r="B10" s="22" t="s">
        <v>35</v>
      </c>
      <c r="C10" s="22" t="s">
        <v>1</v>
      </c>
      <c r="D10" s="22"/>
      <c r="E10" s="35">
        <v>44</v>
      </c>
      <c r="F10" s="19">
        <v>12523</v>
      </c>
      <c r="G10" s="35">
        <v>44</v>
      </c>
      <c r="H10" s="19">
        <v>12223</v>
      </c>
    </row>
    <row r="11" spans="1:8" ht="12.75" customHeight="1" x14ac:dyDescent="0.2">
      <c r="A11" s="22"/>
      <c r="B11" s="22"/>
      <c r="C11" s="22" t="s">
        <v>36</v>
      </c>
      <c r="D11" s="22"/>
      <c r="E11" s="35">
        <v>14</v>
      </c>
      <c r="F11" s="19">
        <v>1744</v>
      </c>
      <c r="G11" s="35">
        <v>14</v>
      </c>
      <c r="H11" s="19">
        <v>1735</v>
      </c>
    </row>
    <row r="12" spans="1:8" ht="12.75" customHeight="1" x14ac:dyDescent="0.25">
      <c r="A12" s="22"/>
      <c r="B12" s="23" t="s">
        <v>69</v>
      </c>
      <c r="C12" s="22"/>
      <c r="D12" s="23"/>
      <c r="E12" s="34">
        <f>SUM(E13:E14)</f>
        <v>29</v>
      </c>
      <c r="F12" s="18">
        <f>SUM(F13:F14)</f>
        <v>5819</v>
      </c>
      <c r="G12" s="34">
        <f>SUM(G13:G14)</f>
        <v>29</v>
      </c>
      <c r="H12" s="18">
        <f>SUM(H13:H14)</f>
        <v>5716</v>
      </c>
    </row>
    <row r="13" spans="1:8" ht="12.75" customHeight="1" x14ac:dyDescent="0.2">
      <c r="A13" s="22"/>
      <c r="B13" s="22" t="s">
        <v>35</v>
      </c>
      <c r="C13" s="22" t="s">
        <v>1</v>
      </c>
      <c r="D13" s="22"/>
      <c r="E13" s="35">
        <v>17</v>
      </c>
      <c r="F13" s="19">
        <v>3897</v>
      </c>
      <c r="G13" s="35">
        <v>17</v>
      </c>
      <c r="H13" s="19">
        <v>3787</v>
      </c>
    </row>
    <row r="14" spans="1:8" ht="12.75" customHeight="1" x14ac:dyDescent="0.2">
      <c r="A14" s="22"/>
      <c r="B14" s="22"/>
      <c r="C14" s="22" t="s">
        <v>36</v>
      </c>
      <c r="D14" s="22"/>
      <c r="E14" s="35">
        <v>12</v>
      </c>
      <c r="F14" s="19">
        <v>1922</v>
      </c>
      <c r="G14" s="35">
        <v>12</v>
      </c>
      <c r="H14" s="19">
        <v>1929</v>
      </c>
    </row>
    <row r="15" spans="1:8" ht="12.75" customHeight="1" x14ac:dyDescent="0.25">
      <c r="A15" s="22"/>
      <c r="B15" s="2" t="s">
        <v>70</v>
      </c>
      <c r="C15" s="22"/>
      <c r="D15" s="22"/>
      <c r="E15" s="34">
        <v>1</v>
      </c>
      <c r="F15" s="18">
        <v>356</v>
      </c>
      <c r="G15" s="34">
        <v>1</v>
      </c>
      <c r="H15" s="18">
        <v>301</v>
      </c>
    </row>
    <row r="16" spans="1:8" ht="12.75" customHeight="1" x14ac:dyDescent="0.25">
      <c r="A16" s="22"/>
      <c r="B16" s="24" t="s">
        <v>71</v>
      </c>
      <c r="C16" s="23"/>
      <c r="D16" s="22"/>
      <c r="E16" s="34">
        <f>SUM(E17:E19)</f>
        <v>37</v>
      </c>
      <c r="F16" s="18">
        <f>SUM(F17:F19)</f>
        <v>16342</v>
      </c>
      <c r="G16" s="34">
        <f>SUM(G17:G19)</f>
        <v>37</v>
      </c>
      <c r="H16" s="18">
        <f>SUM(H17:H19)</f>
        <v>16197</v>
      </c>
    </row>
    <row r="17" spans="1:8" ht="12.75" customHeight="1" x14ac:dyDescent="0.2">
      <c r="A17" s="22"/>
      <c r="B17" s="22" t="s">
        <v>35</v>
      </c>
      <c r="C17" s="22" t="s">
        <v>1</v>
      </c>
      <c r="D17" s="22"/>
      <c r="E17" s="35">
        <v>3</v>
      </c>
      <c r="F17" s="19">
        <v>1797</v>
      </c>
      <c r="G17" s="35">
        <v>3</v>
      </c>
      <c r="H17" s="19">
        <v>1811</v>
      </c>
    </row>
    <row r="18" spans="1:8" ht="12.75" customHeight="1" x14ac:dyDescent="0.2">
      <c r="A18" s="22"/>
      <c r="B18" s="22"/>
      <c r="C18" s="22" t="s">
        <v>2</v>
      </c>
      <c r="D18" s="22"/>
      <c r="E18" s="35">
        <v>20</v>
      </c>
      <c r="F18" s="19">
        <v>11293</v>
      </c>
      <c r="G18" s="35">
        <v>20</v>
      </c>
      <c r="H18" s="19">
        <v>11107</v>
      </c>
    </row>
    <row r="19" spans="1:8" ht="12.75" customHeight="1" x14ac:dyDescent="0.2">
      <c r="A19" s="22"/>
      <c r="B19" s="22"/>
      <c r="C19" s="22" t="s">
        <v>36</v>
      </c>
      <c r="D19" s="22"/>
      <c r="E19" s="35">
        <v>14</v>
      </c>
      <c r="F19" s="19">
        <v>3252</v>
      </c>
      <c r="G19" s="35">
        <v>14</v>
      </c>
      <c r="H19" s="19">
        <v>3279</v>
      </c>
    </row>
    <row r="20" spans="1:8" ht="12.75" customHeight="1" x14ac:dyDescent="0.25">
      <c r="A20" s="22"/>
      <c r="B20" s="24" t="s">
        <v>72</v>
      </c>
      <c r="C20" s="22"/>
      <c r="D20" s="22"/>
      <c r="E20" s="34">
        <v>2</v>
      </c>
      <c r="F20" s="18">
        <v>716</v>
      </c>
      <c r="G20" s="34">
        <v>2</v>
      </c>
      <c r="H20" s="18">
        <v>706</v>
      </c>
    </row>
    <row r="21" spans="1:8" ht="12.75" customHeight="1" x14ac:dyDescent="0.25">
      <c r="A21" s="23"/>
      <c r="B21" s="23" t="s">
        <v>3</v>
      </c>
      <c r="C21" s="22"/>
      <c r="D21" s="22"/>
      <c r="E21" s="34">
        <f>SUM(E22:E24)</f>
        <v>56</v>
      </c>
      <c r="F21" s="18">
        <f>SUM(F22:F24)</f>
        <v>40419</v>
      </c>
      <c r="G21" s="34">
        <f>SUM(G22:G24)</f>
        <v>57</v>
      </c>
      <c r="H21" s="18">
        <f>SUM(H22:H24)</f>
        <v>41751</v>
      </c>
    </row>
    <row r="22" spans="1:8" ht="12.75" customHeight="1" x14ac:dyDescent="0.2">
      <c r="A22" s="22"/>
      <c r="B22" s="22" t="s">
        <v>35</v>
      </c>
      <c r="C22" s="22" t="s">
        <v>1</v>
      </c>
      <c r="D22" s="22"/>
      <c r="E22" s="35">
        <v>26</v>
      </c>
      <c r="F22" s="19">
        <v>22669</v>
      </c>
      <c r="G22" s="35">
        <v>27</v>
      </c>
      <c r="H22" s="19">
        <v>23423</v>
      </c>
    </row>
    <row r="23" spans="1:8" ht="12.75" customHeight="1" x14ac:dyDescent="0.2">
      <c r="A23" s="22"/>
      <c r="B23" s="22"/>
      <c r="C23" s="22" t="s">
        <v>2</v>
      </c>
      <c r="D23" s="22"/>
      <c r="E23" s="35">
        <v>14</v>
      </c>
      <c r="F23" s="19">
        <v>11981</v>
      </c>
      <c r="G23" s="35">
        <v>14</v>
      </c>
      <c r="H23" s="19">
        <v>12384</v>
      </c>
    </row>
    <row r="24" spans="1:8" ht="12.75" customHeight="1" x14ac:dyDescent="0.2">
      <c r="A24" s="22"/>
      <c r="B24" s="22"/>
      <c r="C24" s="22" t="s">
        <v>36</v>
      </c>
      <c r="D24" s="22"/>
      <c r="E24" s="35">
        <v>16</v>
      </c>
      <c r="F24" s="19">
        <v>5769</v>
      </c>
      <c r="G24" s="35">
        <v>16</v>
      </c>
      <c r="H24" s="19">
        <v>5944</v>
      </c>
    </row>
    <row r="25" spans="1:8" ht="12.75" customHeight="1" x14ac:dyDescent="0.25">
      <c r="A25" s="22"/>
      <c r="B25" s="23" t="s">
        <v>17</v>
      </c>
      <c r="C25" s="23"/>
      <c r="D25" s="22"/>
      <c r="E25" s="34">
        <v>2</v>
      </c>
      <c r="F25" s="18">
        <v>1513</v>
      </c>
      <c r="G25" s="34">
        <v>2</v>
      </c>
      <c r="H25" s="18">
        <f>H26+H28</f>
        <v>1497</v>
      </c>
    </row>
    <row r="26" spans="1:8" ht="12.75" customHeight="1" x14ac:dyDescent="0.2">
      <c r="A26" s="22"/>
      <c r="B26" s="22" t="s">
        <v>35</v>
      </c>
      <c r="C26" s="22" t="s">
        <v>4</v>
      </c>
      <c r="D26" s="22"/>
      <c r="E26" s="35">
        <v>1</v>
      </c>
      <c r="F26" s="19">
        <v>933</v>
      </c>
      <c r="G26" s="35">
        <v>1</v>
      </c>
      <c r="H26" s="19">
        <v>925</v>
      </c>
    </row>
    <row r="27" spans="1:8" ht="12.75" customHeight="1" x14ac:dyDescent="0.2">
      <c r="A27" s="22"/>
      <c r="B27" s="22"/>
      <c r="C27" s="22" t="s">
        <v>5</v>
      </c>
      <c r="D27" s="22"/>
      <c r="E27" s="35"/>
      <c r="F27" s="19"/>
      <c r="G27" s="35"/>
      <c r="H27" s="19"/>
    </row>
    <row r="28" spans="1:8" s="2" customFormat="1" ht="12.75" customHeight="1" x14ac:dyDescent="0.25">
      <c r="A28" s="22"/>
      <c r="B28" s="22"/>
      <c r="C28" s="22" t="s">
        <v>6</v>
      </c>
      <c r="D28" s="23"/>
      <c r="E28" s="35">
        <v>1</v>
      </c>
      <c r="F28" s="19">
        <v>580</v>
      </c>
      <c r="G28" s="35">
        <v>1</v>
      </c>
      <c r="H28" s="19">
        <v>572</v>
      </c>
    </row>
    <row r="29" spans="1:8" s="4" customFormat="1" ht="12.75" customHeight="1" x14ac:dyDescent="0.25">
      <c r="A29" s="22"/>
      <c r="B29" s="23" t="s">
        <v>61</v>
      </c>
      <c r="C29" s="23"/>
      <c r="D29" s="22"/>
      <c r="E29" s="34">
        <v>3</v>
      </c>
      <c r="F29" s="18">
        <v>1476</v>
      </c>
      <c r="G29" s="34">
        <v>3</v>
      </c>
      <c r="H29" s="18">
        <v>1487</v>
      </c>
    </row>
    <row r="30" spans="1:8" s="4" customFormat="1" ht="12.75" customHeight="1" x14ac:dyDescent="0.25">
      <c r="A30" s="22"/>
      <c r="B30" s="23" t="s">
        <v>8</v>
      </c>
      <c r="C30" s="23"/>
      <c r="D30" s="22"/>
      <c r="E30" s="34">
        <v>3</v>
      </c>
      <c r="F30" s="18">
        <v>488</v>
      </c>
      <c r="G30" s="34">
        <v>3</v>
      </c>
      <c r="H30" s="18">
        <f>SUM(H31:H33)</f>
        <v>456</v>
      </c>
    </row>
    <row r="31" spans="1:8" s="4" customFormat="1" ht="12.75" customHeight="1" x14ac:dyDescent="0.2">
      <c r="A31" s="22"/>
      <c r="B31" s="22" t="s">
        <v>35</v>
      </c>
      <c r="C31" s="22" t="s">
        <v>9</v>
      </c>
      <c r="D31" s="22"/>
      <c r="E31" s="35">
        <v>1</v>
      </c>
      <c r="F31" s="19">
        <v>146</v>
      </c>
      <c r="G31" s="35">
        <v>1</v>
      </c>
      <c r="H31" s="19">
        <v>128</v>
      </c>
    </row>
    <row r="32" spans="1:8" s="4" customFormat="1" ht="12.75" customHeight="1" x14ac:dyDescent="0.2">
      <c r="A32" s="22"/>
      <c r="B32" s="22"/>
      <c r="C32" s="22" t="s">
        <v>10</v>
      </c>
      <c r="D32" s="22"/>
      <c r="E32" s="35">
        <v>1</v>
      </c>
      <c r="F32" s="19">
        <v>149</v>
      </c>
      <c r="G32" s="35">
        <v>1</v>
      </c>
      <c r="H32" s="19">
        <v>145</v>
      </c>
    </row>
    <row r="33" spans="1:8" s="2" customFormat="1" ht="12.75" customHeight="1" x14ac:dyDescent="0.25">
      <c r="A33" s="22"/>
      <c r="B33" s="22"/>
      <c r="C33" s="22" t="s">
        <v>11</v>
      </c>
      <c r="D33" s="23"/>
      <c r="E33" s="35">
        <v>1</v>
      </c>
      <c r="F33" s="19">
        <v>193</v>
      </c>
      <c r="G33" s="35">
        <v>1</v>
      </c>
      <c r="H33" s="19">
        <v>183</v>
      </c>
    </row>
    <row r="34" spans="1:8" s="2" customFormat="1" ht="12.75" customHeight="1" x14ac:dyDescent="0.25">
      <c r="A34" s="23"/>
      <c r="B34" s="23" t="s">
        <v>73</v>
      </c>
      <c r="C34" s="23"/>
      <c r="D34" s="23"/>
      <c r="E34" s="34">
        <f>SUM(E35:E38)</f>
        <v>4</v>
      </c>
      <c r="F34" s="18">
        <f>SUM(F35:F38)</f>
        <v>1638</v>
      </c>
      <c r="G34" s="34">
        <f>SUM(G35:G38)</f>
        <v>4</v>
      </c>
      <c r="H34" s="18">
        <f>SUM(H35:H38)</f>
        <v>1693</v>
      </c>
    </row>
    <row r="35" spans="1:8" s="5" customFormat="1" ht="12.75" customHeight="1" x14ac:dyDescent="0.2">
      <c r="A35" s="22"/>
      <c r="B35" s="22" t="s">
        <v>35</v>
      </c>
      <c r="C35" s="22" t="s">
        <v>20</v>
      </c>
      <c r="D35" s="25"/>
      <c r="E35" s="35">
        <v>1</v>
      </c>
      <c r="F35" s="19">
        <v>271</v>
      </c>
      <c r="G35" s="35">
        <v>1</v>
      </c>
      <c r="H35" s="19">
        <v>262</v>
      </c>
    </row>
    <row r="36" spans="1:8" s="5" customFormat="1" ht="12.75" customHeight="1" x14ac:dyDescent="0.2">
      <c r="A36" s="22"/>
      <c r="B36" s="22"/>
      <c r="C36" s="22" t="s">
        <v>7</v>
      </c>
      <c r="D36" s="25"/>
      <c r="E36" s="35">
        <v>1</v>
      </c>
      <c r="F36" s="19">
        <v>713</v>
      </c>
      <c r="G36" s="35">
        <v>1</v>
      </c>
      <c r="H36" s="19">
        <v>707</v>
      </c>
    </row>
    <row r="37" spans="1:8" s="5" customFormat="1" ht="12.75" customHeight="1" x14ac:dyDescent="0.2">
      <c r="A37" s="22"/>
      <c r="B37" s="22"/>
      <c r="C37" s="22" t="s">
        <v>58</v>
      </c>
      <c r="D37" s="25"/>
      <c r="E37" s="35">
        <v>1</v>
      </c>
      <c r="F37" s="19">
        <v>199</v>
      </c>
      <c r="G37" s="35">
        <v>1</v>
      </c>
      <c r="H37" s="19">
        <v>217</v>
      </c>
    </row>
    <row r="38" spans="1:8" s="4" customFormat="1" ht="12.75" customHeight="1" x14ac:dyDescent="0.2">
      <c r="A38" s="25"/>
      <c r="B38" s="25"/>
      <c r="C38" s="25" t="s">
        <v>59</v>
      </c>
      <c r="D38" s="22"/>
      <c r="E38" s="35">
        <v>1</v>
      </c>
      <c r="F38" s="20">
        <v>455</v>
      </c>
      <c r="G38" s="35">
        <v>1</v>
      </c>
      <c r="H38" s="20">
        <v>507</v>
      </c>
    </row>
    <row r="39" spans="1:8" s="3" customFormat="1" ht="15" customHeight="1" x14ac:dyDescent="0.25">
      <c r="A39" s="23" t="s">
        <v>12</v>
      </c>
      <c r="B39" s="23"/>
      <c r="C39" s="23"/>
      <c r="D39" s="22"/>
      <c r="E39" s="34"/>
      <c r="F39" s="21"/>
      <c r="G39" s="34"/>
      <c r="H39" s="21"/>
    </row>
    <row r="40" spans="1:8" ht="12.75" customHeight="1" x14ac:dyDescent="0.2">
      <c r="A40" s="22"/>
      <c r="B40" s="22" t="s">
        <v>13</v>
      </c>
      <c r="C40" s="22"/>
      <c r="D40" s="22"/>
      <c r="E40" s="35">
        <f>181+E13+E17+E22+E15</f>
        <v>228</v>
      </c>
      <c r="F40" s="12">
        <f>F7+F10+F13+F17+F22+F15</f>
        <v>84414</v>
      </c>
      <c r="G40" s="35">
        <f>181+G13+G17+G22+G15</f>
        <v>229</v>
      </c>
      <c r="H40" s="12">
        <f>H7+H10+H13+H17+H22+H15</f>
        <v>85225</v>
      </c>
    </row>
    <row r="41" spans="1:8" ht="12.75" customHeight="1" x14ac:dyDescent="0.2">
      <c r="A41" s="22"/>
      <c r="B41" s="22" t="s">
        <v>14</v>
      </c>
      <c r="C41" s="22"/>
      <c r="D41" s="22"/>
      <c r="E41" s="35">
        <f>E18+E23+E25+E30</f>
        <v>39</v>
      </c>
      <c r="F41" s="12">
        <f>F18+F23+F25+F30</f>
        <v>25275</v>
      </c>
      <c r="G41" s="35">
        <f>G18+G23+G25+G30</f>
        <v>39</v>
      </c>
      <c r="H41" s="12">
        <f>H18+H23+H25+H30</f>
        <v>25444</v>
      </c>
    </row>
    <row r="42" spans="1:8" ht="12.75" customHeight="1" x14ac:dyDescent="0.2">
      <c r="A42" s="22"/>
      <c r="B42" s="22" t="s">
        <v>15</v>
      </c>
      <c r="C42" s="22"/>
      <c r="D42" s="22"/>
      <c r="E42" s="35">
        <f>27+E14+E19+E24+E29+E20+E35+E36+E37+E38</f>
        <v>78</v>
      </c>
      <c r="F42" s="12">
        <f>F8+F11+F14+F19+F24+F20+F29+F35+F36+F37+F38</f>
        <v>19837</v>
      </c>
      <c r="G42" s="35">
        <f>27+G14+G19+G24+G29+G20+G35+G36+G37+G38</f>
        <v>78</v>
      </c>
      <c r="H42" s="12">
        <f>H8+H11+H14+H19+H24+H29+H20+H35+H36+H37+H38</f>
        <v>20058</v>
      </c>
    </row>
    <row r="43" spans="1:8" s="6" customFormat="1" ht="10.199999999999999" x14ac:dyDescent="0.2">
      <c r="A43" s="6" t="s">
        <v>16</v>
      </c>
      <c r="H43" s="7"/>
    </row>
    <row r="44" spans="1:8" s="8" customFormat="1" ht="9.6" customHeight="1" x14ac:dyDescent="0.2">
      <c r="A44" s="8" t="s">
        <v>39</v>
      </c>
      <c r="H44" s="9"/>
    </row>
    <row r="45" spans="1:8" s="8" customFormat="1" ht="48" customHeight="1" x14ac:dyDescent="0.2">
      <c r="A45" s="41" t="s">
        <v>74</v>
      </c>
      <c r="B45" s="41"/>
      <c r="C45" s="41"/>
      <c r="D45" s="41"/>
      <c r="E45" s="41"/>
      <c r="F45" s="41"/>
      <c r="G45" s="41"/>
      <c r="H45" s="41"/>
    </row>
    <row r="46" spans="1:8" s="10" customFormat="1" ht="9.6" x14ac:dyDescent="0.25">
      <c r="H46" s="11" t="s">
        <v>19</v>
      </c>
    </row>
    <row r="47" spans="1:8" ht="9" customHeight="1" x14ac:dyDescent="0.2"/>
  </sheetData>
  <mergeCells count="5">
    <mergeCell ref="A1:H1"/>
    <mergeCell ref="A2:D3"/>
    <mergeCell ref="E2:F2"/>
    <mergeCell ref="G2:H2"/>
    <mergeCell ref="A45:H4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26214-3203-4AE7-ACC0-D82EAE069BF4}">
  <dimension ref="A1:M55"/>
  <sheetViews>
    <sheetView topLeftCell="A16" workbookViewId="0">
      <selection activeCell="K5" sqref="K5"/>
    </sheetView>
  </sheetViews>
  <sheetFormatPr baseColWidth="10" defaultRowHeight="11.4" x14ac:dyDescent="0.2"/>
  <cols>
    <col min="1" max="1" width="5.109375" style="1" customWidth="1"/>
    <col min="2" max="3" width="3.5546875" style="1" customWidth="1"/>
    <col min="4" max="4" width="5" style="1" customWidth="1"/>
    <col min="5" max="5" width="31.33203125" style="1" customWidth="1"/>
    <col min="6" max="6" width="9.109375" style="1" customWidth="1"/>
    <col min="7" max="7" width="11.109375" style="1" customWidth="1"/>
    <col min="8" max="8" width="9.109375" style="1" customWidth="1"/>
    <col min="9" max="9" width="11.109375" style="4" customWidth="1"/>
    <col min="10" max="239" width="11.44140625" style="1"/>
    <col min="240" max="240" width="1.88671875" style="1" customWidth="1"/>
    <col min="241" max="241" width="5" style="1" customWidth="1"/>
    <col min="242" max="242" width="39.5546875" style="1" customWidth="1"/>
    <col min="243" max="243" width="9.109375" style="1" customWidth="1"/>
    <col min="244" max="244" width="11.109375" style="1" customWidth="1"/>
    <col min="245" max="245" width="9.109375" style="1" customWidth="1"/>
    <col min="246" max="246" width="11.109375" style="1" customWidth="1"/>
    <col min="247" max="495" width="11.44140625" style="1"/>
    <col min="496" max="496" width="1.88671875" style="1" customWidth="1"/>
    <col min="497" max="497" width="5" style="1" customWidth="1"/>
    <col min="498" max="498" width="39.5546875" style="1" customWidth="1"/>
    <col min="499" max="499" width="9.109375" style="1" customWidth="1"/>
    <col min="500" max="500" width="11.109375" style="1" customWidth="1"/>
    <col min="501" max="501" width="9.109375" style="1" customWidth="1"/>
    <col min="502" max="502" width="11.109375" style="1" customWidth="1"/>
    <col min="503" max="751" width="11.44140625" style="1"/>
    <col min="752" max="752" width="1.88671875" style="1" customWidth="1"/>
    <col min="753" max="753" width="5" style="1" customWidth="1"/>
    <col min="754" max="754" width="39.5546875" style="1" customWidth="1"/>
    <col min="755" max="755" width="9.109375" style="1" customWidth="1"/>
    <col min="756" max="756" width="11.109375" style="1" customWidth="1"/>
    <col min="757" max="757" width="9.109375" style="1" customWidth="1"/>
    <col min="758" max="758" width="11.109375" style="1" customWidth="1"/>
    <col min="759" max="1007" width="11.44140625" style="1"/>
    <col min="1008" max="1008" width="1.88671875" style="1" customWidth="1"/>
    <col min="1009" max="1009" width="5" style="1" customWidth="1"/>
    <col min="1010" max="1010" width="39.5546875" style="1" customWidth="1"/>
    <col min="1011" max="1011" width="9.109375" style="1" customWidth="1"/>
    <col min="1012" max="1012" width="11.109375" style="1" customWidth="1"/>
    <col min="1013" max="1013" width="9.109375" style="1" customWidth="1"/>
    <col min="1014" max="1014" width="11.109375" style="1" customWidth="1"/>
    <col min="1015" max="1263" width="11.44140625" style="1"/>
    <col min="1264" max="1264" width="1.88671875" style="1" customWidth="1"/>
    <col min="1265" max="1265" width="5" style="1" customWidth="1"/>
    <col min="1266" max="1266" width="39.5546875" style="1" customWidth="1"/>
    <col min="1267" max="1267" width="9.109375" style="1" customWidth="1"/>
    <col min="1268" max="1268" width="11.109375" style="1" customWidth="1"/>
    <col min="1269" max="1269" width="9.109375" style="1" customWidth="1"/>
    <col min="1270" max="1270" width="11.109375" style="1" customWidth="1"/>
    <col min="1271" max="1519" width="11.44140625" style="1"/>
    <col min="1520" max="1520" width="1.88671875" style="1" customWidth="1"/>
    <col min="1521" max="1521" width="5" style="1" customWidth="1"/>
    <col min="1522" max="1522" width="39.5546875" style="1" customWidth="1"/>
    <col min="1523" max="1523" width="9.109375" style="1" customWidth="1"/>
    <col min="1524" max="1524" width="11.109375" style="1" customWidth="1"/>
    <col min="1525" max="1525" width="9.109375" style="1" customWidth="1"/>
    <col min="1526" max="1526" width="11.109375" style="1" customWidth="1"/>
    <col min="1527" max="1775" width="11.44140625" style="1"/>
    <col min="1776" max="1776" width="1.88671875" style="1" customWidth="1"/>
    <col min="1777" max="1777" width="5" style="1" customWidth="1"/>
    <col min="1778" max="1778" width="39.5546875" style="1" customWidth="1"/>
    <col min="1779" max="1779" width="9.109375" style="1" customWidth="1"/>
    <col min="1780" max="1780" width="11.109375" style="1" customWidth="1"/>
    <col min="1781" max="1781" width="9.109375" style="1" customWidth="1"/>
    <col min="1782" max="1782" width="11.109375" style="1" customWidth="1"/>
    <col min="1783" max="2031" width="11.44140625" style="1"/>
    <col min="2032" max="2032" width="1.88671875" style="1" customWidth="1"/>
    <col min="2033" max="2033" width="5" style="1" customWidth="1"/>
    <col min="2034" max="2034" width="39.5546875" style="1" customWidth="1"/>
    <col min="2035" max="2035" width="9.109375" style="1" customWidth="1"/>
    <col min="2036" max="2036" width="11.109375" style="1" customWidth="1"/>
    <col min="2037" max="2037" width="9.109375" style="1" customWidth="1"/>
    <col min="2038" max="2038" width="11.109375" style="1" customWidth="1"/>
    <col min="2039" max="2287" width="11.44140625" style="1"/>
    <col min="2288" max="2288" width="1.88671875" style="1" customWidth="1"/>
    <col min="2289" max="2289" width="5" style="1" customWidth="1"/>
    <col min="2290" max="2290" width="39.5546875" style="1" customWidth="1"/>
    <col min="2291" max="2291" width="9.109375" style="1" customWidth="1"/>
    <col min="2292" max="2292" width="11.109375" style="1" customWidth="1"/>
    <col min="2293" max="2293" width="9.109375" style="1" customWidth="1"/>
    <col min="2294" max="2294" width="11.109375" style="1" customWidth="1"/>
    <col min="2295" max="2543" width="11.44140625" style="1"/>
    <col min="2544" max="2544" width="1.88671875" style="1" customWidth="1"/>
    <col min="2545" max="2545" width="5" style="1" customWidth="1"/>
    <col min="2546" max="2546" width="39.5546875" style="1" customWidth="1"/>
    <col min="2547" max="2547" width="9.109375" style="1" customWidth="1"/>
    <col min="2548" max="2548" width="11.109375" style="1" customWidth="1"/>
    <col min="2549" max="2549" width="9.109375" style="1" customWidth="1"/>
    <col min="2550" max="2550" width="11.109375" style="1" customWidth="1"/>
    <col min="2551" max="2799" width="11.44140625" style="1"/>
    <col min="2800" max="2800" width="1.88671875" style="1" customWidth="1"/>
    <col min="2801" max="2801" width="5" style="1" customWidth="1"/>
    <col min="2802" max="2802" width="39.5546875" style="1" customWidth="1"/>
    <col min="2803" max="2803" width="9.109375" style="1" customWidth="1"/>
    <col min="2804" max="2804" width="11.109375" style="1" customWidth="1"/>
    <col min="2805" max="2805" width="9.109375" style="1" customWidth="1"/>
    <col min="2806" max="2806" width="11.109375" style="1" customWidth="1"/>
    <col min="2807" max="3055" width="11.44140625" style="1"/>
    <col min="3056" max="3056" width="1.88671875" style="1" customWidth="1"/>
    <col min="3057" max="3057" width="5" style="1" customWidth="1"/>
    <col min="3058" max="3058" width="39.5546875" style="1" customWidth="1"/>
    <col min="3059" max="3059" width="9.109375" style="1" customWidth="1"/>
    <col min="3060" max="3060" width="11.109375" style="1" customWidth="1"/>
    <col min="3061" max="3061" width="9.109375" style="1" customWidth="1"/>
    <col min="3062" max="3062" width="11.109375" style="1" customWidth="1"/>
    <col min="3063" max="3311" width="11.44140625" style="1"/>
    <col min="3312" max="3312" width="1.88671875" style="1" customWidth="1"/>
    <col min="3313" max="3313" width="5" style="1" customWidth="1"/>
    <col min="3314" max="3314" width="39.5546875" style="1" customWidth="1"/>
    <col min="3315" max="3315" width="9.109375" style="1" customWidth="1"/>
    <col min="3316" max="3316" width="11.109375" style="1" customWidth="1"/>
    <col min="3317" max="3317" width="9.109375" style="1" customWidth="1"/>
    <col min="3318" max="3318" width="11.109375" style="1" customWidth="1"/>
    <col min="3319" max="3567" width="11.44140625" style="1"/>
    <col min="3568" max="3568" width="1.88671875" style="1" customWidth="1"/>
    <col min="3569" max="3569" width="5" style="1" customWidth="1"/>
    <col min="3570" max="3570" width="39.5546875" style="1" customWidth="1"/>
    <col min="3571" max="3571" width="9.109375" style="1" customWidth="1"/>
    <col min="3572" max="3572" width="11.109375" style="1" customWidth="1"/>
    <col min="3573" max="3573" width="9.109375" style="1" customWidth="1"/>
    <col min="3574" max="3574" width="11.109375" style="1" customWidth="1"/>
    <col min="3575" max="3823" width="11.44140625" style="1"/>
    <col min="3824" max="3824" width="1.88671875" style="1" customWidth="1"/>
    <col min="3825" max="3825" width="5" style="1" customWidth="1"/>
    <col min="3826" max="3826" width="39.5546875" style="1" customWidth="1"/>
    <col min="3827" max="3827" width="9.109375" style="1" customWidth="1"/>
    <col min="3828" max="3828" width="11.109375" style="1" customWidth="1"/>
    <col min="3829" max="3829" width="9.109375" style="1" customWidth="1"/>
    <col min="3830" max="3830" width="11.109375" style="1" customWidth="1"/>
    <col min="3831" max="4079" width="11.44140625" style="1"/>
    <col min="4080" max="4080" width="1.88671875" style="1" customWidth="1"/>
    <col min="4081" max="4081" width="5" style="1" customWidth="1"/>
    <col min="4082" max="4082" width="39.5546875" style="1" customWidth="1"/>
    <col min="4083" max="4083" width="9.109375" style="1" customWidth="1"/>
    <col min="4084" max="4084" width="11.109375" style="1" customWidth="1"/>
    <col min="4085" max="4085" width="9.109375" style="1" customWidth="1"/>
    <col min="4086" max="4086" width="11.109375" style="1" customWidth="1"/>
    <col min="4087" max="4335" width="11.44140625" style="1"/>
    <col min="4336" max="4336" width="1.88671875" style="1" customWidth="1"/>
    <col min="4337" max="4337" width="5" style="1" customWidth="1"/>
    <col min="4338" max="4338" width="39.5546875" style="1" customWidth="1"/>
    <col min="4339" max="4339" width="9.109375" style="1" customWidth="1"/>
    <col min="4340" max="4340" width="11.109375" style="1" customWidth="1"/>
    <col min="4341" max="4341" width="9.109375" style="1" customWidth="1"/>
    <col min="4342" max="4342" width="11.109375" style="1" customWidth="1"/>
    <col min="4343" max="4591" width="11.44140625" style="1"/>
    <col min="4592" max="4592" width="1.88671875" style="1" customWidth="1"/>
    <col min="4593" max="4593" width="5" style="1" customWidth="1"/>
    <col min="4594" max="4594" width="39.5546875" style="1" customWidth="1"/>
    <col min="4595" max="4595" width="9.109375" style="1" customWidth="1"/>
    <col min="4596" max="4596" width="11.109375" style="1" customWidth="1"/>
    <col min="4597" max="4597" width="9.109375" style="1" customWidth="1"/>
    <col min="4598" max="4598" width="11.109375" style="1" customWidth="1"/>
    <col min="4599" max="4847" width="11.44140625" style="1"/>
    <col min="4848" max="4848" width="1.88671875" style="1" customWidth="1"/>
    <col min="4849" max="4849" width="5" style="1" customWidth="1"/>
    <col min="4850" max="4850" width="39.5546875" style="1" customWidth="1"/>
    <col min="4851" max="4851" width="9.109375" style="1" customWidth="1"/>
    <col min="4852" max="4852" width="11.109375" style="1" customWidth="1"/>
    <col min="4853" max="4853" width="9.109375" style="1" customWidth="1"/>
    <col min="4854" max="4854" width="11.109375" style="1" customWidth="1"/>
    <col min="4855" max="5103" width="11.44140625" style="1"/>
    <col min="5104" max="5104" width="1.88671875" style="1" customWidth="1"/>
    <col min="5105" max="5105" width="5" style="1" customWidth="1"/>
    <col min="5106" max="5106" width="39.5546875" style="1" customWidth="1"/>
    <col min="5107" max="5107" width="9.109375" style="1" customWidth="1"/>
    <col min="5108" max="5108" width="11.109375" style="1" customWidth="1"/>
    <col min="5109" max="5109" width="9.109375" style="1" customWidth="1"/>
    <col min="5110" max="5110" width="11.109375" style="1" customWidth="1"/>
    <col min="5111" max="5359" width="11.44140625" style="1"/>
    <col min="5360" max="5360" width="1.88671875" style="1" customWidth="1"/>
    <col min="5361" max="5361" width="5" style="1" customWidth="1"/>
    <col min="5362" max="5362" width="39.5546875" style="1" customWidth="1"/>
    <col min="5363" max="5363" width="9.109375" style="1" customWidth="1"/>
    <col min="5364" max="5364" width="11.109375" style="1" customWidth="1"/>
    <col min="5365" max="5365" width="9.109375" style="1" customWidth="1"/>
    <col min="5366" max="5366" width="11.109375" style="1" customWidth="1"/>
    <col min="5367" max="5615" width="11.44140625" style="1"/>
    <col min="5616" max="5616" width="1.88671875" style="1" customWidth="1"/>
    <col min="5617" max="5617" width="5" style="1" customWidth="1"/>
    <col min="5618" max="5618" width="39.5546875" style="1" customWidth="1"/>
    <col min="5619" max="5619" width="9.109375" style="1" customWidth="1"/>
    <col min="5620" max="5620" width="11.109375" style="1" customWidth="1"/>
    <col min="5621" max="5621" width="9.109375" style="1" customWidth="1"/>
    <col min="5622" max="5622" width="11.109375" style="1" customWidth="1"/>
    <col min="5623" max="5871" width="11.44140625" style="1"/>
    <col min="5872" max="5872" width="1.88671875" style="1" customWidth="1"/>
    <col min="5873" max="5873" width="5" style="1" customWidth="1"/>
    <col min="5874" max="5874" width="39.5546875" style="1" customWidth="1"/>
    <col min="5875" max="5875" width="9.109375" style="1" customWidth="1"/>
    <col min="5876" max="5876" width="11.109375" style="1" customWidth="1"/>
    <col min="5877" max="5877" width="9.109375" style="1" customWidth="1"/>
    <col min="5878" max="5878" width="11.109375" style="1" customWidth="1"/>
    <col min="5879" max="6127" width="11.44140625" style="1"/>
    <col min="6128" max="6128" width="1.88671875" style="1" customWidth="1"/>
    <col min="6129" max="6129" width="5" style="1" customWidth="1"/>
    <col min="6130" max="6130" width="39.5546875" style="1" customWidth="1"/>
    <col min="6131" max="6131" width="9.109375" style="1" customWidth="1"/>
    <col min="6132" max="6132" width="11.109375" style="1" customWidth="1"/>
    <col min="6133" max="6133" width="9.109375" style="1" customWidth="1"/>
    <col min="6134" max="6134" width="11.109375" style="1" customWidth="1"/>
    <col min="6135" max="6383" width="11.44140625" style="1"/>
    <col min="6384" max="6384" width="1.88671875" style="1" customWidth="1"/>
    <col min="6385" max="6385" width="5" style="1" customWidth="1"/>
    <col min="6386" max="6386" width="39.5546875" style="1" customWidth="1"/>
    <col min="6387" max="6387" width="9.109375" style="1" customWidth="1"/>
    <col min="6388" max="6388" width="11.109375" style="1" customWidth="1"/>
    <col min="6389" max="6389" width="9.109375" style="1" customWidth="1"/>
    <col min="6390" max="6390" width="11.109375" style="1" customWidth="1"/>
    <col min="6391" max="6639" width="11.44140625" style="1"/>
    <col min="6640" max="6640" width="1.88671875" style="1" customWidth="1"/>
    <col min="6641" max="6641" width="5" style="1" customWidth="1"/>
    <col min="6642" max="6642" width="39.5546875" style="1" customWidth="1"/>
    <col min="6643" max="6643" width="9.109375" style="1" customWidth="1"/>
    <col min="6644" max="6644" width="11.109375" style="1" customWidth="1"/>
    <col min="6645" max="6645" width="9.109375" style="1" customWidth="1"/>
    <col min="6646" max="6646" width="11.109375" style="1" customWidth="1"/>
    <col min="6647" max="6895" width="11.44140625" style="1"/>
    <col min="6896" max="6896" width="1.88671875" style="1" customWidth="1"/>
    <col min="6897" max="6897" width="5" style="1" customWidth="1"/>
    <col min="6898" max="6898" width="39.5546875" style="1" customWidth="1"/>
    <col min="6899" max="6899" width="9.109375" style="1" customWidth="1"/>
    <col min="6900" max="6900" width="11.109375" style="1" customWidth="1"/>
    <col min="6901" max="6901" width="9.109375" style="1" customWidth="1"/>
    <col min="6902" max="6902" width="11.109375" style="1" customWidth="1"/>
    <col min="6903" max="7151" width="11.44140625" style="1"/>
    <col min="7152" max="7152" width="1.88671875" style="1" customWidth="1"/>
    <col min="7153" max="7153" width="5" style="1" customWidth="1"/>
    <col min="7154" max="7154" width="39.5546875" style="1" customWidth="1"/>
    <col min="7155" max="7155" width="9.109375" style="1" customWidth="1"/>
    <col min="7156" max="7156" width="11.109375" style="1" customWidth="1"/>
    <col min="7157" max="7157" width="9.109375" style="1" customWidth="1"/>
    <col min="7158" max="7158" width="11.109375" style="1" customWidth="1"/>
    <col min="7159" max="7407" width="11.44140625" style="1"/>
    <col min="7408" max="7408" width="1.88671875" style="1" customWidth="1"/>
    <col min="7409" max="7409" width="5" style="1" customWidth="1"/>
    <col min="7410" max="7410" width="39.5546875" style="1" customWidth="1"/>
    <col min="7411" max="7411" width="9.109375" style="1" customWidth="1"/>
    <col min="7412" max="7412" width="11.109375" style="1" customWidth="1"/>
    <col min="7413" max="7413" width="9.109375" style="1" customWidth="1"/>
    <col min="7414" max="7414" width="11.109375" style="1" customWidth="1"/>
    <col min="7415" max="7663" width="11.44140625" style="1"/>
    <col min="7664" max="7664" width="1.88671875" style="1" customWidth="1"/>
    <col min="7665" max="7665" width="5" style="1" customWidth="1"/>
    <col min="7666" max="7666" width="39.5546875" style="1" customWidth="1"/>
    <col min="7667" max="7667" width="9.109375" style="1" customWidth="1"/>
    <col min="7668" max="7668" width="11.109375" style="1" customWidth="1"/>
    <col min="7669" max="7669" width="9.109375" style="1" customWidth="1"/>
    <col min="7670" max="7670" width="11.109375" style="1" customWidth="1"/>
    <col min="7671" max="7919" width="11.44140625" style="1"/>
    <col min="7920" max="7920" width="1.88671875" style="1" customWidth="1"/>
    <col min="7921" max="7921" width="5" style="1" customWidth="1"/>
    <col min="7922" max="7922" width="39.5546875" style="1" customWidth="1"/>
    <col min="7923" max="7923" width="9.109375" style="1" customWidth="1"/>
    <col min="7924" max="7924" width="11.109375" style="1" customWidth="1"/>
    <col min="7925" max="7925" width="9.109375" style="1" customWidth="1"/>
    <col min="7926" max="7926" width="11.109375" style="1" customWidth="1"/>
    <col min="7927" max="8175" width="11.44140625" style="1"/>
    <col min="8176" max="8176" width="1.88671875" style="1" customWidth="1"/>
    <col min="8177" max="8177" width="5" style="1" customWidth="1"/>
    <col min="8178" max="8178" width="39.5546875" style="1" customWidth="1"/>
    <col min="8179" max="8179" width="9.109375" style="1" customWidth="1"/>
    <col min="8180" max="8180" width="11.109375" style="1" customWidth="1"/>
    <col min="8181" max="8181" width="9.109375" style="1" customWidth="1"/>
    <col min="8182" max="8182" width="11.109375" style="1" customWidth="1"/>
    <col min="8183" max="8431" width="11.44140625" style="1"/>
    <col min="8432" max="8432" width="1.88671875" style="1" customWidth="1"/>
    <col min="8433" max="8433" width="5" style="1" customWidth="1"/>
    <col min="8434" max="8434" width="39.5546875" style="1" customWidth="1"/>
    <col min="8435" max="8435" width="9.109375" style="1" customWidth="1"/>
    <col min="8436" max="8436" width="11.109375" style="1" customWidth="1"/>
    <col min="8437" max="8437" width="9.109375" style="1" customWidth="1"/>
    <col min="8438" max="8438" width="11.109375" style="1" customWidth="1"/>
    <col min="8439" max="8687" width="11.44140625" style="1"/>
    <col min="8688" max="8688" width="1.88671875" style="1" customWidth="1"/>
    <col min="8689" max="8689" width="5" style="1" customWidth="1"/>
    <col min="8690" max="8690" width="39.5546875" style="1" customWidth="1"/>
    <col min="8691" max="8691" width="9.109375" style="1" customWidth="1"/>
    <col min="8692" max="8692" width="11.109375" style="1" customWidth="1"/>
    <col min="8693" max="8693" width="9.109375" style="1" customWidth="1"/>
    <col min="8694" max="8694" width="11.109375" style="1" customWidth="1"/>
    <col min="8695" max="8943" width="11.44140625" style="1"/>
    <col min="8944" max="8944" width="1.88671875" style="1" customWidth="1"/>
    <col min="8945" max="8945" width="5" style="1" customWidth="1"/>
    <col min="8946" max="8946" width="39.5546875" style="1" customWidth="1"/>
    <col min="8947" max="8947" width="9.109375" style="1" customWidth="1"/>
    <col min="8948" max="8948" width="11.109375" style="1" customWidth="1"/>
    <col min="8949" max="8949" width="9.109375" style="1" customWidth="1"/>
    <col min="8950" max="8950" width="11.109375" style="1" customWidth="1"/>
    <col min="8951" max="9199" width="11.44140625" style="1"/>
    <col min="9200" max="9200" width="1.88671875" style="1" customWidth="1"/>
    <col min="9201" max="9201" width="5" style="1" customWidth="1"/>
    <col min="9202" max="9202" width="39.5546875" style="1" customWidth="1"/>
    <col min="9203" max="9203" width="9.109375" style="1" customWidth="1"/>
    <col min="9204" max="9204" width="11.109375" style="1" customWidth="1"/>
    <col min="9205" max="9205" width="9.109375" style="1" customWidth="1"/>
    <col min="9206" max="9206" width="11.109375" style="1" customWidth="1"/>
    <col min="9207" max="9455" width="11.44140625" style="1"/>
    <col min="9456" max="9456" width="1.88671875" style="1" customWidth="1"/>
    <col min="9457" max="9457" width="5" style="1" customWidth="1"/>
    <col min="9458" max="9458" width="39.5546875" style="1" customWidth="1"/>
    <col min="9459" max="9459" width="9.109375" style="1" customWidth="1"/>
    <col min="9460" max="9460" width="11.109375" style="1" customWidth="1"/>
    <col min="9461" max="9461" width="9.109375" style="1" customWidth="1"/>
    <col min="9462" max="9462" width="11.109375" style="1" customWidth="1"/>
    <col min="9463" max="9711" width="11.44140625" style="1"/>
    <col min="9712" max="9712" width="1.88671875" style="1" customWidth="1"/>
    <col min="9713" max="9713" width="5" style="1" customWidth="1"/>
    <col min="9714" max="9714" width="39.5546875" style="1" customWidth="1"/>
    <col min="9715" max="9715" width="9.109375" style="1" customWidth="1"/>
    <col min="9716" max="9716" width="11.109375" style="1" customWidth="1"/>
    <col min="9717" max="9717" width="9.109375" style="1" customWidth="1"/>
    <col min="9718" max="9718" width="11.109375" style="1" customWidth="1"/>
    <col min="9719" max="9967" width="11.44140625" style="1"/>
    <col min="9968" max="9968" width="1.88671875" style="1" customWidth="1"/>
    <col min="9969" max="9969" width="5" style="1" customWidth="1"/>
    <col min="9970" max="9970" width="39.5546875" style="1" customWidth="1"/>
    <col min="9971" max="9971" width="9.109375" style="1" customWidth="1"/>
    <col min="9972" max="9972" width="11.109375" style="1" customWidth="1"/>
    <col min="9973" max="9973" width="9.109375" style="1" customWidth="1"/>
    <col min="9974" max="9974" width="11.109375" style="1" customWidth="1"/>
    <col min="9975" max="10223" width="11.44140625" style="1"/>
    <col min="10224" max="10224" width="1.88671875" style="1" customWidth="1"/>
    <col min="10225" max="10225" width="5" style="1" customWidth="1"/>
    <col min="10226" max="10226" width="39.5546875" style="1" customWidth="1"/>
    <col min="10227" max="10227" width="9.109375" style="1" customWidth="1"/>
    <col min="10228" max="10228" width="11.109375" style="1" customWidth="1"/>
    <col min="10229" max="10229" width="9.109375" style="1" customWidth="1"/>
    <col min="10230" max="10230" width="11.109375" style="1" customWidth="1"/>
    <col min="10231" max="10479" width="11.44140625" style="1"/>
    <col min="10480" max="10480" width="1.88671875" style="1" customWidth="1"/>
    <col min="10481" max="10481" width="5" style="1" customWidth="1"/>
    <col min="10482" max="10482" width="39.5546875" style="1" customWidth="1"/>
    <col min="10483" max="10483" width="9.109375" style="1" customWidth="1"/>
    <col min="10484" max="10484" width="11.109375" style="1" customWidth="1"/>
    <col min="10485" max="10485" width="9.109375" style="1" customWidth="1"/>
    <col min="10486" max="10486" width="11.109375" style="1" customWidth="1"/>
    <col min="10487" max="10735" width="11.44140625" style="1"/>
    <col min="10736" max="10736" width="1.88671875" style="1" customWidth="1"/>
    <col min="10737" max="10737" width="5" style="1" customWidth="1"/>
    <col min="10738" max="10738" width="39.5546875" style="1" customWidth="1"/>
    <col min="10739" max="10739" width="9.109375" style="1" customWidth="1"/>
    <col min="10740" max="10740" width="11.109375" style="1" customWidth="1"/>
    <col min="10741" max="10741" width="9.109375" style="1" customWidth="1"/>
    <col min="10742" max="10742" width="11.109375" style="1" customWidth="1"/>
    <col min="10743" max="10991" width="11.44140625" style="1"/>
    <col min="10992" max="10992" width="1.88671875" style="1" customWidth="1"/>
    <col min="10993" max="10993" width="5" style="1" customWidth="1"/>
    <col min="10994" max="10994" width="39.5546875" style="1" customWidth="1"/>
    <col min="10995" max="10995" width="9.109375" style="1" customWidth="1"/>
    <col min="10996" max="10996" width="11.109375" style="1" customWidth="1"/>
    <col min="10997" max="10997" width="9.109375" style="1" customWidth="1"/>
    <col min="10998" max="10998" width="11.109375" style="1" customWidth="1"/>
    <col min="10999" max="11247" width="11.44140625" style="1"/>
    <col min="11248" max="11248" width="1.88671875" style="1" customWidth="1"/>
    <col min="11249" max="11249" width="5" style="1" customWidth="1"/>
    <col min="11250" max="11250" width="39.5546875" style="1" customWidth="1"/>
    <col min="11251" max="11251" width="9.109375" style="1" customWidth="1"/>
    <col min="11252" max="11252" width="11.109375" style="1" customWidth="1"/>
    <col min="11253" max="11253" width="9.109375" style="1" customWidth="1"/>
    <col min="11254" max="11254" width="11.109375" style="1" customWidth="1"/>
    <col min="11255" max="11503" width="11.44140625" style="1"/>
    <col min="11504" max="11504" width="1.88671875" style="1" customWidth="1"/>
    <col min="11505" max="11505" width="5" style="1" customWidth="1"/>
    <col min="11506" max="11506" width="39.5546875" style="1" customWidth="1"/>
    <col min="11507" max="11507" width="9.109375" style="1" customWidth="1"/>
    <col min="11508" max="11508" width="11.109375" style="1" customWidth="1"/>
    <col min="11509" max="11509" width="9.109375" style="1" customWidth="1"/>
    <col min="11510" max="11510" width="11.109375" style="1" customWidth="1"/>
    <col min="11511" max="11759" width="11.44140625" style="1"/>
    <col min="11760" max="11760" width="1.88671875" style="1" customWidth="1"/>
    <col min="11761" max="11761" width="5" style="1" customWidth="1"/>
    <col min="11762" max="11762" width="39.5546875" style="1" customWidth="1"/>
    <col min="11763" max="11763" width="9.109375" style="1" customWidth="1"/>
    <col min="11764" max="11764" width="11.109375" style="1" customWidth="1"/>
    <col min="11765" max="11765" width="9.109375" style="1" customWidth="1"/>
    <col min="11766" max="11766" width="11.109375" style="1" customWidth="1"/>
    <col min="11767" max="12015" width="11.44140625" style="1"/>
    <col min="12016" max="12016" width="1.88671875" style="1" customWidth="1"/>
    <col min="12017" max="12017" width="5" style="1" customWidth="1"/>
    <col min="12018" max="12018" width="39.5546875" style="1" customWidth="1"/>
    <col min="12019" max="12019" width="9.109375" style="1" customWidth="1"/>
    <col min="12020" max="12020" width="11.109375" style="1" customWidth="1"/>
    <col min="12021" max="12021" width="9.109375" style="1" customWidth="1"/>
    <col min="12022" max="12022" width="11.109375" style="1" customWidth="1"/>
    <col min="12023" max="12271" width="11.44140625" style="1"/>
    <col min="12272" max="12272" width="1.88671875" style="1" customWidth="1"/>
    <col min="12273" max="12273" width="5" style="1" customWidth="1"/>
    <col min="12274" max="12274" width="39.5546875" style="1" customWidth="1"/>
    <col min="12275" max="12275" width="9.109375" style="1" customWidth="1"/>
    <col min="12276" max="12276" width="11.109375" style="1" customWidth="1"/>
    <col min="12277" max="12277" width="9.109375" style="1" customWidth="1"/>
    <col min="12278" max="12278" width="11.109375" style="1" customWidth="1"/>
    <col min="12279" max="12527" width="11.44140625" style="1"/>
    <col min="12528" max="12528" width="1.88671875" style="1" customWidth="1"/>
    <col min="12529" max="12529" width="5" style="1" customWidth="1"/>
    <col min="12530" max="12530" width="39.5546875" style="1" customWidth="1"/>
    <col min="12531" max="12531" width="9.109375" style="1" customWidth="1"/>
    <col min="12532" max="12532" width="11.109375" style="1" customWidth="1"/>
    <col min="12533" max="12533" width="9.109375" style="1" customWidth="1"/>
    <col min="12534" max="12534" width="11.109375" style="1" customWidth="1"/>
    <col min="12535" max="12783" width="11.44140625" style="1"/>
    <col min="12784" max="12784" width="1.88671875" style="1" customWidth="1"/>
    <col min="12785" max="12785" width="5" style="1" customWidth="1"/>
    <col min="12786" max="12786" width="39.5546875" style="1" customWidth="1"/>
    <col min="12787" max="12787" width="9.109375" style="1" customWidth="1"/>
    <col min="12788" max="12788" width="11.109375" style="1" customWidth="1"/>
    <col min="12789" max="12789" width="9.109375" style="1" customWidth="1"/>
    <col min="12790" max="12790" width="11.109375" style="1" customWidth="1"/>
    <col min="12791" max="13039" width="11.44140625" style="1"/>
    <col min="13040" max="13040" width="1.88671875" style="1" customWidth="1"/>
    <col min="13041" max="13041" width="5" style="1" customWidth="1"/>
    <col min="13042" max="13042" width="39.5546875" style="1" customWidth="1"/>
    <col min="13043" max="13043" width="9.109375" style="1" customWidth="1"/>
    <col min="13044" max="13044" width="11.109375" style="1" customWidth="1"/>
    <col min="13045" max="13045" width="9.109375" style="1" customWidth="1"/>
    <col min="13046" max="13046" width="11.109375" style="1" customWidth="1"/>
    <col min="13047" max="13295" width="11.44140625" style="1"/>
    <col min="13296" max="13296" width="1.88671875" style="1" customWidth="1"/>
    <col min="13297" max="13297" width="5" style="1" customWidth="1"/>
    <col min="13298" max="13298" width="39.5546875" style="1" customWidth="1"/>
    <col min="13299" max="13299" width="9.109375" style="1" customWidth="1"/>
    <col min="13300" max="13300" width="11.109375" style="1" customWidth="1"/>
    <col min="13301" max="13301" width="9.109375" style="1" customWidth="1"/>
    <col min="13302" max="13302" width="11.109375" style="1" customWidth="1"/>
    <col min="13303" max="13551" width="11.44140625" style="1"/>
    <col min="13552" max="13552" width="1.88671875" style="1" customWidth="1"/>
    <col min="13553" max="13553" width="5" style="1" customWidth="1"/>
    <col min="13554" max="13554" width="39.5546875" style="1" customWidth="1"/>
    <col min="13555" max="13555" width="9.109375" style="1" customWidth="1"/>
    <col min="13556" max="13556" width="11.109375" style="1" customWidth="1"/>
    <col min="13557" max="13557" width="9.109375" style="1" customWidth="1"/>
    <col min="13558" max="13558" width="11.109375" style="1" customWidth="1"/>
    <col min="13559" max="13807" width="11.44140625" style="1"/>
    <col min="13808" max="13808" width="1.88671875" style="1" customWidth="1"/>
    <col min="13809" max="13809" width="5" style="1" customWidth="1"/>
    <col min="13810" max="13810" width="39.5546875" style="1" customWidth="1"/>
    <col min="13811" max="13811" width="9.109375" style="1" customWidth="1"/>
    <col min="13812" max="13812" width="11.109375" style="1" customWidth="1"/>
    <col min="13813" max="13813" width="9.109375" style="1" customWidth="1"/>
    <col min="13814" max="13814" width="11.109375" style="1" customWidth="1"/>
    <col min="13815" max="14063" width="11.44140625" style="1"/>
    <col min="14064" max="14064" width="1.88671875" style="1" customWidth="1"/>
    <col min="14065" max="14065" width="5" style="1" customWidth="1"/>
    <col min="14066" max="14066" width="39.5546875" style="1" customWidth="1"/>
    <col min="14067" max="14067" width="9.109375" style="1" customWidth="1"/>
    <col min="14068" max="14068" width="11.109375" style="1" customWidth="1"/>
    <col min="14069" max="14069" width="9.109375" style="1" customWidth="1"/>
    <col min="14070" max="14070" width="11.109375" style="1" customWidth="1"/>
    <col min="14071" max="14319" width="11.44140625" style="1"/>
    <col min="14320" max="14320" width="1.88671875" style="1" customWidth="1"/>
    <col min="14321" max="14321" width="5" style="1" customWidth="1"/>
    <col min="14322" max="14322" width="39.5546875" style="1" customWidth="1"/>
    <col min="14323" max="14323" width="9.109375" style="1" customWidth="1"/>
    <col min="14324" max="14324" width="11.109375" style="1" customWidth="1"/>
    <col min="14325" max="14325" width="9.109375" style="1" customWidth="1"/>
    <col min="14326" max="14326" width="11.109375" style="1" customWidth="1"/>
    <col min="14327" max="14575" width="11.44140625" style="1"/>
    <col min="14576" max="14576" width="1.88671875" style="1" customWidth="1"/>
    <col min="14577" max="14577" width="5" style="1" customWidth="1"/>
    <col min="14578" max="14578" width="39.5546875" style="1" customWidth="1"/>
    <col min="14579" max="14579" width="9.109375" style="1" customWidth="1"/>
    <col min="14580" max="14580" width="11.109375" style="1" customWidth="1"/>
    <col min="14581" max="14581" width="9.109375" style="1" customWidth="1"/>
    <col min="14582" max="14582" width="11.109375" style="1" customWidth="1"/>
    <col min="14583" max="14831" width="11.44140625" style="1"/>
    <col min="14832" max="14832" width="1.88671875" style="1" customWidth="1"/>
    <col min="14833" max="14833" width="5" style="1" customWidth="1"/>
    <col min="14834" max="14834" width="39.5546875" style="1" customWidth="1"/>
    <col min="14835" max="14835" width="9.109375" style="1" customWidth="1"/>
    <col min="14836" max="14836" width="11.109375" style="1" customWidth="1"/>
    <col min="14837" max="14837" width="9.109375" style="1" customWidth="1"/>
    <col min="14838" max="14838" width="11.109375" style="1" customWidth="1"/>
    <col min="14839" max="15087" width="11.44140625" style="1"/>
    <col min="15088" max="15088" width="1.88671875" style="1" customWidth="1"/>
    <col min="15089" max="15089" width="5" style="1" customWidth="1"/>
    <col min="15090" max="15090" width="39.5546875" style="1" customWidth="1"/>
    <col min="15091" max="15091" width="9.109375" style="1" customWidth="1"/>
    <col min="15092" max="15092" width="11.109375" style="1" customWidth="1"/>
    <col min="15093" max="15093" width="9.109375" style="1" customWidth="1"/>
    <col min="15094" max="15094" width="11.109375" style="1" customWidth="1"/>
    <col min="15095" max="15343" width="11.44140625" style="1"/>
    <col min="15344" max="15344" width="1.88671875" style="1" customWidth="1"/>
    <col min="15345" max="15345" width="5" style="1" customWidth="1"/>
    <col min="15346" max="15346" width="39.5546875" style="1" customWidth="1"/>
    <col min="15347" max="15347" width="9.109375" style="1" customWidth="1"/>
    <col min="15348" max="15348" width="11.109375" style="1" customWidth="1"/>
    <col min="15349" max="15349" width="9.109375" style="1" customWidth="1"/>
    <col min="15350" max="15350" width="11.109375" style="1" customWidth="1"/>
    <col min="15351" max="15599" width="11.44140625" style="1"/>
    <col min="15600" max="15600" width="1.88671875" style="1" customWidth="1"/>
    <col min="15601" max="15601" width="5" style="1" customWidth="1"/>
    <col min="15602" max="15602" width="39.5546875" style="1" customWidth="1"/>
    <col min="15603" max="15603" width="9.109375" style="1" customWidth="1"/>
    <col min="15604" max="15604" width="11.109375" style="1" customWidth="1"/>
    <col min="15605" max="15605" width="9.109375" style="1" customWidth="1"/>
    <col min="15606" max="15606" width="11.109375" style="1" customWidth="1"/>
    <col min="15607" max="15855" width="11.44140625" style="1"/>
    <col min="15856" max="15856" width="1.88671875" style="1" customWidth="1"/>
    <col min="15857" max="15857" width="5" style="1" customWidth="1"/>
    <col min="15858" max="15858" width="39.5546875" style="1" customWidth="1"/>
    <col min="15859" max="15859" width="9.109375" style="1" customWidth="1"/>
    <col min="15860" max="15860" width="11.109375" style="1" customWidth="1"/>
    <col min="15861" max="15861" width="9.109375" style="1" customWidth="1"/>
    <col min="15862" max="15862" width="11.109375" style="1" customWidth="1"/>
    <col min="15863" max="16111" width="11.44140625" style="1"/>
    <col min="16112" max="16112" width="1.88671875" style="1" customWidth="1"/>
    <col min="16113" max="16113" width="5" style="1" customWidth="1"/>
    <col min="16114" max="16114" width="39.5546875" style="1" customWidth="1"/>
    <col min="16115" max="16115" width="9.109375" style="1" customWidth="1"/>
    <col min="16116" max="16116" width="11.109375" style="1" customWidth="1"/>
    <col min="16117" max="16117" width="9.109375" style="1" customWidth="1"/>
    <col min="16118" max="16118" width="11.109375" style="1" customWidth="1"/>
    <col min="16119" max="16384" width="11.44140625" style="1"/>
  </cols>
  <sheetData>
    <row r="1" spans="1:10" ht="34.5" customHeight="1" x14ac:dyDescent="0.2">
      <c r="A1" s="36" t="s">
        <v>37</v>
      </c>
      <c r="B1" s="36"/>
      <c r="C1" s="36"/>
      <c r="D1" s="37"/>
      <c r="E1" s="37"/>
      <c r="F1" s="37"/>
      <c r="G1" s="37"/>
      <c r="H1" s="37"/>
      <c r="I1" s="37"/>
    </row>
    <row r="2" spans="1:10" ht="18.899999999999999" customHeight="1" x14ac:dyDescent="0.2">
      <c r="A2" s="38" t="s">
        <v>34</v>
      </c>
      <c r="B2" s="39"/>
      <c r="C2" s="39"/>
      <c r="D2" s="39"/>
      <c r="E2" s="39"/>
      <c r="F2" s="40" t="s">
        <v>32</v>
      </c>
      <c r="G2" s="40"/>
      <c r="H2" s="40" t="s">
        <v>38</v>
      </c>
      <c r="I2" s="40"/>
    </row>
    <row r="3" spans="1:10" ht="19.5" customHeight="1" x14ac:dyDescent="0.2">
      <c r="A3" s="39"/>
      <c r="B3" s="39"/>
      <c r="C3" s="39"/>
      <c r="D3" s="39"/>
      <c r="E3" s="39"/>
      <c r="F3" s="17" t="s">
        <v>0</v>
      </c>
      <c r="G3" s="17" t="s">
        <v>30</v>
      </c>
      <c r="H3" s="17" t="s">
        <v>0</v>
      </c>
      <c r="I3" s="17" t="s">
        <v>30</v>
      </c>
    </row>
    <row r="4" spans="1:10" ht="18" customHeight="1" x14ac:dyDescent="0.25">
      <c r="A4" s="2" t="s">
        <v>31</v>
      </c>
      <c r="B4" s="2"/>
      <c r="C4" s="2"/>
      <c r="D4" s="2"/>
      <c r="E4" s="2"/>
      <c r="F4" s="14">
        <f>F6+F13+F16+F17+F21+F22+F26+F30+F31+F35</f>
        <v>345</v>
      </c>
      <c r="G4" s="18">
        <f>G6+G13+G16+G17+G21+G22+G26+G30+G31+G35</f>
        <v>129526</v>
      </c>
      <c r="H4" s="14">
        <f>H6+H13+H16+H17+H21+H22+H26+H30+H31+H35</f>
        <v>346</v>
      </c>
      <c r="I4" s="18">
        <f>I6+I13+I16+I17+I21+I22+I26+I30+I31+I35</f>
        <v>130727</v>
      </c>
    </row>
    <row r="5" spans="1:10" s="29" customFormat="1" ht="15" customHeight="1" x14ac:dyDescent="0.25">
      <c r="A5" s="24" t="s">
        <v>33</v>
      </c>
      <c r="B5" s="26"/>
      <c r="C5" s="27"/>
      <c r="D5" s="26"/>
      <c r="E5" s="27"/>
      <c r="F5" s="28"/>
      <c r="G5" s="28"/>
      <c r="H5" s="28"/>
      <c r="I5" s="28"/>
      <c r="J5" s="32" t="s">
        <v>63</v>
      </c>
    </row>
    <row r="6" spans="1:10" ht="12.6" customHeight="1" x14ac:dyDescent="0.25">
      <c r="A6" s="22"/>
      <c r="B6" s="23" t="s">
        <v>21</v>
      </c>
      <c r="C6" s="22"/>
      <c r="D6" s="23"/>
      <c r="E6" s="23"/>
      <c r="F6" s="14">
        <v>208</v>
      </c>
      <c r="G6" s="18">
        <v>60759</v>
      </c>
      <c r="H6" s="14">
        <v>208</v>
      </c>
      <c r="I6" s="18">
        <v>60923</v>
      </c>
      <c r="J6" s="33" t="s">
        <v>64</v>
      </c>
    </row>
    <row r="7" spans="1:10" ht="12.6" customHeight="1" x14ac:dyDescent="0.25">
      <c r="A7" s="22"/>
      <c r="B7" s="22" t="s">
        <v>35</v>
      </c>
      <c r="C7" s="22" t="s">
        <v>22</v>
      </c>
      <c r="D7" s="22"/>
      <c r="E7" s="23"/>
      <c r="F7" s="15">
        <f>SUM(F8:F9)</f>
        <v>159</v>
      </c>
      <c r="G7" s="19">
        <f>SUM(G8:G9)</f>
        <v>46492</v>
      </c>
      <c r="H7" s="15">
        <f>SUM(H8:H9)</f>
        <v>159</v>
      </c>
      <c r="I7" s="19">
        <f>SUM(I8:I9)</f>
        <v>46965</v>
      </c>
      <c r="J7" s="33" t="s">
        <v>65</v>
      </c>
    </row>
    <row r="8" spans="1:10" ht="12.75" customHeight="1" x14ac:dyDescent="0.2">
      <c r="A8" s="22"/>
      <c r="B8" s="22"/>
      <c r="C8" s="22" t="s">
        <v>35</v>
      </c>
      <c r="D8" s="22" t="s">
        <v>1</v>
      </c>
      <c r="E8" s="22"/>
      <c r="F8" s="15">
        <v>137</v>
      </c>
      <c r="G8" s="19">
        <v>43172</v>
      </c>
      <c r="H8" s="15">
        <v>137</v>
      </c>
      <c r="I8" s="19">
        <v>43680</v>
      </c>
      <c r="J8" s="1" t="s">
        <v>47</v>
      </c>
    </row>
    <row r="9" spans="1:10" ht="12.75" customHeight="1" x14ac:dyDescent="0.2">
      <c r="A9" s="22"/>
      <c r="B9" s="22"/>
      <c r="C9" s="22"/>
      <c r="D9" s="22" t="s">
        <v>36</v>
      </c>
      <c r="E9" s="22"/>
      <c r="F9" s="15">
        <v>22</v>
      </c>
      <c r="G9" s="19">
        <v>3320</v>
      </c>
      <c r="H9" s="15">
        <v>22</v>
      </c>
      <c r="I9" s="19">
        <v>3285</v>
      </c>
      <c r="J9" s="1" t="s">
        <v>47</v>
      </c>
    </row>
    <row r="10" spans="1:10" ht="12.75" customHeight="1" x14ac:dyDescent="0.2">
      <c r="A10" s="22"/>
      <c r="B10" s="22"/>
      <c r="C10" s="22" t="s">
        <v>23</v>
      </c>
      <c r="D10" s="22"/>
      <c r="E10" s="22"/>
      <c r="F10" s="15">
        <f>SUM(F11:F12)</f>
        <v>58</v>
      </c>
      <c r="G10" s="19">
        <f>SUM(G11:G12)</f>
        <v>14267</v>
      </c>
      <c r="H10" s="15">
        <f>SUM(H11:H12)</f>
        <v>58</v>
      </c>
      <c r="I10" s="19">
        <f>SUM(I11:I12)</f>
        <v>13958</v>
      </c>
    </row>
    <row r="11" spans="1:10" ht="12.75" customHeight="1" x14ac:dyDescent="0.2">
      <c r="A11" s="22"/>
      <c r="B11" s="22"/>
      <c r="C11" s="22" t="s">
        <v>35</v>
      </c>
      <c r="D11" s="22" t="s">
        <v>1</v>
      </c>
      <c r="E11" s="22"/>
      <c r="F11" s="15">
        <v>44</v>
      </c>
      <c r="G11" s="19">
        <v>12523</v>
      </c>
      <c r="H11" s="15">
        <v>44</v>
      </c>
      <c r="I11" s="19">
        <v>12223</v>
      </c>
      <c r="J11" s="1" t="s">
        <v>47</v>
      </c>
    </row>
    <row r="12" spans="1:10" ht="12.75" customHeight="1" x14ac:dyDescent="0.2">
      <c r="A12" s="22"/>
      <c r="B12" s="22"/>
      <c r="C12" s="22"/>
      <c r="D12" s="22" t="s">
        <v>36</v>
      </c>
      <c r="E12" s="22"/>
      <c r="F12" s="15">
        <v>14</v>
      </c>
      <c r="G12" s="19">
        <v>1744</v>
      </c>
      <c r="H12" s="15">
        <v>14</v>
      </c>
      <c r="I12" s="19">
        <v>1735</v>
      </c>
      <c r="J12" s="1" t="s">
        <v>47</v>
      </c>
    </row>
    <row r="13" spans="1:10" ht="12.75" customHeight="1" x14ac:dyDescent="0.25">
      <c r="A13" s="22"/>
      <c r="B13" s="23" t="s">
        <v>24</v>
      </c>
      <c r="C13" s="22"/>
      <c r="D13" s="23"/>
      <c r="E13" s="23"/>
      <c r="F13" s="14">
        <f>SUM(F14:F15)</f>
        <v>29</v>
      </c>
      <c r="G13" s="18">
        <f>SUM(G14:G15)</f>
        <v>5819</v>
      </c>
      <c r="H13" s="14">
        <f>SUM(H14:H15)</f>
        <v>29</v>
      </c>
      <c r="I13" s="18">
        <f>SUM(I14:I15)</f>
        <v>5716</v>
      </c>
      <c r="J13" s="33" t="s">
        <v>67</v>
      </c>
    </row>
    <row r="14" spans="1:10" ht="12.75" customHeight="1" x14ac:dyDescent="0.2">
      <c r="A14" s="22"/>
      <c r="B14" s="22" t="s">
        <v>35</v>
      </c>
      <c r="C14" s="22" t="s">
        <v>1</v>
      </c>
      <c r="D14" s="22"/>
      <c r="E14" s="22"/>
      <c r="F14" s="15">
        <v>17</v>
      </c>
      <c r="G14" s="19">
        <v>3897</v>
      </c>
      <c r="H14" s="15">
        <v>17</v>
      </c>
      <c r="I14" s="19">
        <v>3787</v>
      </c>
      <c r="J14" s="1" t="s">
        <v>47</v>
      </c>
    </row>
    <row r="15" spans="1:10" ht="12.75" customHeight="1" x14ac:dyDescent="0.2">
      <c r="A15" s="22"/>
      <c r="B15" s="22"/>
      <c r="C15" s="22" t="s">
        <v>36</v>
      </c>
      <c r="D15" s="22"/>
      <c r="E15" s="22"/>
      <c r="F15" s="15">
        <v>12</v>
      </c>
      <c r="G15" s="19">
        <v>1922</v>
      </c>
      <c r="H15" s="15">
        <v>12</v>
      </c>
      <c r="I15" s="19">
        <v>1929</v>
      </c>
      <c r="J15" s="1" t="s">
        <v>47</v>
      </c>
    </row>
    <row r="16" spans="1:10" ht="12.75" customHeight="1" x14ac:dyDescent="0.25">
      <c r="A16" s="22"/>
      <c r="B16" s="2" t="s">
        <v>56</v>
      </c>
      <c r="C16" s="22"/>
      <c r="D16" s="22"/>
      <c r="E16" s="22"/>
      <c r="F16" s="14">
        <v>1</v>
      </c>
      <c r="G16" s="18">
        <v>356</v>
      </c>
      <c r="H16" s="14">
        <v>1</v>
      </c>
      <c r="I16" s="18">
        <v>301</v>
      </c>
      <c r="J16" s="33" t="s">
        <v>67</v>
      </c>
    </row>
    <row r="17" spans="1:13" ht="12.75" customHeight="1" x14ac:dyDescent="0.25">
      <c r="A17" s="22"/>
      <c r="B17" s="24" t="s">
        <v>49</v>
      </c>
      <c r="C17" s="23"/>
      <c r="D17" s="23"/>
      <c r="E17" s="22"/>
      <c r="F17" s="14">
        <f>SUM(F18:F20)</f>
        <v>37</v>
      </c>
      <c r="G17" s="18">
        <f>SUM(G18:G20)</f>
        <v>16342</v>
      </c>
      <c r="H17" s="14">
        <f>SUM(H18:H20)</f>
        <v>37</v>
      </c>
      <c r="I17" s="18">
        <f>SUM(I18:I20)</f>
        <v>16197</v>
      </c>
      <c r="J17" s="30" t="s">
        <v>55</v>
      </c>
      <c r="M17" s="33" t="s">
        <v>67</v>
      </c>
    </row>
    <row r="18" spans="1:13" ht="12.75" customHeight="1" x14ac:dyDescent="0.2">
      <c r="A18" s="22"/>
      <c r="B18" s="22" t="s">
        <v>35</v>
      </c>
      <c r="C18" s="22" t="s">
        <v>1</v>
      </c>
      <c r="D18" s="22"/>
      <c r="E18" s="22"/>
      <c r="F18" s="15">
        <v>3</v>
      </c>
      <c r="G18" s="19">
        <v>1797</v>
      </c>
      <c r="H18" s="15">
        <v>3</v>
      </c>
      <c r="I18" s="19">
        <v>1811</v>
      </c>
      <c r="J18" s="1" t="s">
        <v>47</v>
      </c>
    </row>
    <row r="19" spans="1:13" ht="12.75" customHeight="1" x14ac:dyDescent="0.2">
      <c r="A19" s="22"/>
      <c r="B19" s="22"/>
      <c r="C19" s="22" t="s">
        <v>2</v>
      </c>
      <c r="D19" s="22"/>
      <c r="E19" s="22"/>
      <c r="F19" s="15">
        <v>20</v>
      </c>
      <c r="G19" s="19">
        <v>11293</v>
      </c>
      <c r="H19" s="15">
        <v>20</v>
      </c>
      <c r="I19" s="19">
        <v>11107</v>
      </c>
      <c r="J19" s="1" t="s">
        <v>47</v>
      </c>
    </row>
    <row r="20" spans="1:13" ht="12.75" customHeight="1" x14ac:dyDescent="0.2">
      <c r="A20" s="22"/>
      <c r="B20" s="22"/>
      <c r="C20" s="22" t="s">
        <v>36</v>
      </c>
      <c r="D20" s="22"/>
      <c r="E20" s="22"/>
      <c r="F20" s="15">
        <v>14</v>
      </c>
      <c r="G20" s="19">
        <v>3252</v>
      </c>
      <c r="H20" s="15">
        <v>14</v>
      </c>
      <c r="I20" s="19">
        <v>3279</v>
      </c>
      <c r="J20" s="1" t="s">
        <v>47</v>
      </c>
    </row>
    <row r="21" spans="1:13" ht="12.75" customHeight="1" x14ac:dyDescent="0.25">
      <c r="A21" s="22"/>
      <c r="B21" s="24" t="s">
        <v>57</v>
      </c>
      <c r="C21" s="22"/>
      <c r="D21" s="22"/>
      <c r="E21" s="22"/>
      <c r="F21" s="14">
        <v>2</v>
      </c>
      <c r="G21" s="18">
        <v>716</v>
      </c>
      <c r="H21" s="14">
        <v>2</v>
      </c>
      <c r="I21" s="18">
        <v>706</v>
      </c>
      <c r="J21" s="33" t="s">
        <v>67</v>
      </c>
    </row>
    <row r="22" spans="1:13" ht="12.75" customHeight="1" x14ac:dyDescent="0.25">
      <c r="A22" s="23"/>
      <c r="B22" s="23" t="s">
        <v>3</v>
      </c>
      <c r="C22" s="22"/>
      <c r="D22" s="23"/>
      <c r="E22" s="22"/>
      <c r="F22" s="14">
        <f>SUM(F23:F25)</f>
        <v>56</v>
      </c>
      <c r="G22" s="18">
        <f>SUM(G23:G25)</f>
        <v>40419</v>
      </c>
      <c r="H22" s="14">
        <f>SUM(H23:H25)</f>
        <v>57</v>
      </c>
      <c r="I22" s="18">
        <f>SUM(I23:I25)</f>
        <v>41751</v>
      </c>
      <c r="J22" s="33" t="s">
        <v>68</v>
      </c>
    </row>
    <row r="23" spans="1:13" ht="12.75" customHeight="1" x14ac:dyDescent="0.2">
      <c r="A23" s="22"/>
      <c r="B23" s="22" t="s">
        <v>35</v>
      </c>
      <c r="C23" s="22" t="s">
        <v>1</v>
      </c>
      <c r="D23" s="22"/>
      <c r="E23" s="22"/>
      <c r="F23" s="15">
        <v>26</v>
      </c>
      <c r="G23" s="19">
        <v>22669</v>
      </c>
      <c r="H23" s="15">
        <v>27</v>
      </c>
      <c r="I23" s="19">
        <v>23423</v>
      </c>
    </row>
    <row r="24" spans="1:13" ht="12.75" customHeight="1" x14ac:dyDescent="0.2">
      <c r="A24" s="22"/>
      <c r="B24" s="22"/>
      <c r="C24" s="22" t="s">
        <v>2</v>
      </c>
      <c r="D24" s="22"/>
      <c r="E24" s="22"/>
      <c r="F24" s="15">
        <v>14</v>
      </c>
      <c r="G24" s="19">
        <v>11981</v>
      </c>
      <c r="H24" s="15">
        <v>14</v>
      </c>
      <c r="I24" s="19">
        <v>12384</v>
      </c>
    </row>
    <row r="25" spans="1:13" ht="12.75" customHeight="1" x14ac:dyDescent="0.2">
      <c r="A25" s="22"/>
      <c r="B25" s="22"/>
      <c r="C25" s="22" t="s">
        <v>36</v>
      </c>
      <c r="D25" s="22"/>
      <c r="E25" s="22"/>
      <c r="F25" s="15">
        <v>16</v>
      </c>
      <c r="G25" s="19">
        <v>5769</v>
      </c>
      <c r="H25" s="15">
        <v>16</v>
      </c>
      <c r="I25" s="19">
        <v>5944</v>
      </c>
    </row>
    <row r="26" spans="1:13" ht="12.75" customHeight="1" x14ac:dyDescent="0.25">
      <c r="A26" s="22"/>
      <c r="B26" s="23" t="s">
        <v>17</v>
      </c>
      <c r="C26" s="23"/>
      <c r="D26" s="23"/>
      <c r="E26" s="22"/>
      <c r="F26" s="14">
        <v>2</v>
      </c>
      <c r="G26" s="18">
        <v>1513</v>
      </c>
      <c r="H26" s="14">
        <v>2</v>
      </c>
      <c r="I26" s="18">
        <f>I27+I29</f>
        <v>1497</v>
      </c>
    </row>
    <row r="27" spans="1:13" ht="12.75" customHeight="1" x14ac:dyDescent="0.2">
      <c r="A27" s="22"/>
      <c r="B27" s="22" t="s">
        <v>35</v>
      </c>
      <c r="C27" s="22" t="s">
        <v>4</v>
      </c>
      <c r="D27" s="22"/>
      <c r="E27" s="22"/>
      <c r="F27" s="15">
        <v>1</v>
      </c>
      <c r="G27" s="19">
        <v>933</v>
      </c>
      <c r="H27" s="15">
        <v>1</v>
      </c>
      <c r="I27" s="19">
        <v>925</v>
      </c>
      <c r="J27" s="1" t="s">
        <v>44</v>
      </c>
    </row>
    <row r="28" spans="1:13" ht="12.75" customHeight="1" x14ac:dyDescent="0.2">
      <c r="A28" s="22"/>
      <c r="B28" s="22"/>
      <c r="C28" s="22" t="s">
        <v>5</v>
      </c>
      <c r="D28" s="22"/>
      <c r="E28" s="22"/>
      <c r="F28" s="15"/>
      <c r="G28" s="19"/>
      <c r="H28" s="15"/>
      <c r="I28" s="19"/>
    </row>
    <row r="29" spans="1:13" s="2" customFormat="1" ht="12.75" customHeight="1" x14ac:dyDescent="0.25">
      <c r="A29" s="22"/>
      <c r="B29" s="22"/>
      <c r="C29" s="22" t="s">
        <v>6</v>
      </c>
      <c r="D29" s="23"/>
      <c r="E29" s="23"/>
      <c r="F29" s="15">
        <v>1</v>
      </c>
      <c r="G29" s="19">
        <v>580</v>
      </c>
      <c r="H29" s="15">
        <v>1</v>
      </c>
      <c r="I29" s="19">
        <v>572</v>
      </c>
      <c r="J29" s="1" t="s">
        <v>44</v>
      </c>
    </row>
    <row r="30" spans="1:13" s="4" customFormat="1" ht="12.75" customHeight="1" x14ac:dyDescent="0.25">
      <c r="A30" s="22"/>
      <c r="B30" s="23" t="s">
        <v>61</v>
      </c>
      <c r="C30" s="23"/>
      <c r="D30" s="23"/>
      <c r="E30" s="22"/>
      <c r="F30" s="14">
        <v>3</v>
      </c>
      <c r="G30" s="18">
        <v>1476</v>
      </c>
      <c r="H30" s="14">
        <v>3</v>
      </c>
      <c r="I30" s="18">
        <v>1487</v>
      </c>
    </row>
    <row r="31" spans="1:13" s="4" customFormat="1" ht="12.75" customHeight="1" x14ac:dyDescent="0.25">
      <c r="A31" s="22"/>
      <c r="B31" s="23" t="s">
        <v>8</v>
      </c>
      <c r="C31" s="23"/>
      <c r="D31" s="23"/>
      <c r="E31" s="22"/>
      <c r="F31" s="14">
        <v>3</v>
      </c>
      <c r="G31" s="18">
        <v>488</v>
      </c>
      <c r="H31" s="14">
        <v>3</v>
      </c>
      <c r="I31" s="18">
        <f>SUM(I32:I34)</f>
        <v>456</v>
      </c>
    </row>
    <row r="32" spans="1:13" s="4" customFormat="1" ht="12.75" customHeight="1" x14ac:dyDescent="0.2">
      <c r="A32" s="22"/>
      <c r="B32" s="22" t="s">
        <v>35</v>
      </c>
      <c r="C32" s="22" t="s">
        <v>9</v>
      </c>
      <c r="D32" s="22"/>
      <c r="E32" s="22"/>
      <c r="F32" s="15">
        <v>1</v>
      </c>
      <c r="G32" s="19">
        <v>146</v>
      </c>
      <c r="H32" s="15">
        <v>1</v>
      </c>
      <c r="I32" s="19">
        <v>128</v>
      </c>
    </row>
    <row r="33" spans="1:12" s="4" customFormat="1" ht="12.75" customHeight="1" x14ac:dyDescent="0.2">
      <c r="A33" s="22"/>
      <c r="B33" s="22"/>
      <c r="C33" s="22" t="s">
        <v>10</v>
      </c>
      <c r="D33" s="22"/>
      <c r="E33" s="22"/>
      <c r="F33" s="15">
        <v>1</v>
      </c>
      <c r="G33" s="19">
        <v>149</v>
      </c>
      <c r="H33" s="15">
        <v>1</v>
      </c>
      <c r="I33" s="19">
        <v>145</v>
      </c>
    </row>
    <row r="34" spans="1:12" s="2" customFormat="1" ht="12.75" customHeight="1" x14ac:dyDescent="0.25">
      <c r="A34" s="22"/>
      <c r="B34" s="22"/>
      <c r="C34" s="22" t="s">
        <v>11</v>
      </c>
      <c r="D34" s="23"/>
      <c r="E34" s="23"/>
      <c r="F34" s="15">
        <v>1</v>
      </c>
      <c r="G34" s="19">
        <v>193</v>
      </c>
      <c r="H34" s="15">
        <v>1</v>
      </c>
      <c r="I34" s="19">
        <v>183</v>
      </c>
    </row>
    <row r="35" spans="1:12" s="2" customFormat="1" ht="12.75" customHeight="1" x14ac:dyDescent="0.25">
      <c r="A35" s="23"/>
      <c r="B35" s="23" t="s">
        <v>50</v>
      </c>
      <c r="C35" s="23"/>
      <c r="D35" s="23"/>
      <c r="E35" s="23"/>
      <c r="F35" s="14">
        <f>SUM(F36:F39)</f>
        <v>4</v>
      </c>
      <c r="G35" s="18">
        <f>SUM(G36:G39)</f>
        <v>1638</v>
      </c>
      <c r="H35" s="14">
        <f>SUM(H36:H39)</f>
        <v>4</v>
      </c>
      <c r="I35" s="18">
        <f>SUM(I36:I39)</f>
        <v>1693</v>
      </c>
    </row>
    <row r="36" spans="1:12" s="5" customFormat="1" ht="12.75" customHeight="1" x14ac:dyDescent="0.2">
      <c r="A36" s="22"/>
      <c r="B36" s="22" t="s">
        <v>35</v>
      </c>
      <c r="C36" s="22" t="s">
        <v>20</v>
      </c>
      <c r="D36" s="25"/>
      <c r="E36" s="25"/>
      <c r="F36" s="15">
        <v>1</v>
      </c>
      <c r="G36" s="19">
        <v>271</v>
      </c>
      <c r="H36" s="15">
        <v>1</v>
      </c>
      <c r="I36" s="19">
        <v>262</v>
      </c>
      <c r="J36" s="5" t="s">
        <v>42</v>
      </c>
    </row>
    <row r="37" spans="1:12" s="5" customFormat="1" ht="12.75" customHeight="1" x14ac:dyDescent="0.2">
      <c r="A37" s="22"/>
      <c r="B37" s="22"/>
      <c r="C37" s="22" t="s">
        <v>7</v>
      </c>
      <c r="D37" s="25"/>
      <c r="E37" s="25"/>
      <c r="F37" s="15">
        <v>1</v>
      </c>
      <c r="G37" s="19">
        <v>713</v>
      </c>
      <c r="H37" s="15">
        <v>1</v>
      </c>
      <c r="I37" s="19">
        <v>707</v>
      </c>
      <c r="J37" s="5" t="s">
        <v>43</v>
      </c>
    </row>
    <row r="38" spans="1:12" s="5" customFormat="1" ht="12.75" customHeight="1" x14ac:dyDescent="0.2">
      <c r="A38" s="22"/>
      <c r="B38" s="22"/>
      <c r="C38" s="22" t="s">
        <v>58</v>
      </c>
      <c r="D38" s="25"/>
      <c r="E38" s="25"/>
      <c r="F38" s="15">
        <v>1</v>
      </c>
      <c r="G38" s="19">
        <v>199</v>
      </c>
      <c r="H38" s="15">
        <v>1</v>
      </c>
      <c r="I38" s="19">
        <v>217</v>
      </c>
      <c r="J38" s="5" t="s">
        <v>40</v>
      </c>
    </row>
    <row r="39" spans="1:12" s="4" customFormat="1" ht="12.75" customHeight="1" x14ac:dyDescent="0.2">
      <c r="A39" s="25"/>
      <c r="B39" s="25"/>
      <c r="C39" s="25" t="s">
        <v>59</v>
      </c>
      <c r="D39" s="22"/>
      <c r="E39" s="22"/>
      <c r="F39" s="16">
        <v>1</v>
      </c>
      <c r="G39" s="20">
        <v>455</v>
      </c>
      <c r="H39" s="16">
        <v>1</v>
      </c>
      <c r="I39" s="20">
        <v>507</v>
      </c>
      <c r="J39" s="5" t="s">
        <v>41</v>
      </c>
    </row>
    <row r="40" spans="1:12" s="3" customFormat="1" ht="15" customHeight="1" x14ac:dyDescent="0.25">
      <c r="A40" s="23" t="s">
        <v>12</v>
      </c>
      <c r="B40" s="23"/>
      <c r="C40" s="23"/>
      <c r="D40" s="22"/>
      <c r="E40" s="22"/>
      <c r="F40" s="21"/>
      <c r="G40" s="21"/>
      <c r="H40" s="21"/>
      <c r="I40" s="21"/>
    </row>
    <row r="41" spans="1:12" ht="12.75" customHeight="1" x14ac:dyDescent="0.25">
      <c r="A41" s="22"/>
      <c r="B41" s="22" t="s">
        <v>13</v>
      </c>
      <c r="C41" s="22"/>
      <c r="D41" s="22"/>
      <c r="E41" s="22"/>
      <c r="F41" s="13">
        <f>181+F14+F18+F23+F16</f>
        <v>228</v>
      </c>
      <c r="G41" s="12">
        <f>G8+G11+G14+G18+G23+G16</f>
        <v>84414</v>
      </c>
      <c r="H41" s="13">
        <f>181+H14+H18+H23+H16</f>
        <v>229</v>
      </c>
      <c r="I41" s="12">
        <f>I8+I11+I14+I18+I23+I16</f>
        <v>85225</v>
      </c>
      <c r="J41" s="1" t="s">
        <v>46</v>
      </c>
      <c r="K41" s="3"/>
      <c r="L41" s="3"/>
    </row>
    <row r="42" spans="1:12" ht="12.75" customHeight="1" x14ac:dyDescent="0.25">
      <c r="A42" s="22"/>
      <c r="B42" s="22" t="s">
        <v>14</v>
      </c>
      <c r="C42" s="22"/>
      <c r="D42" s="22"/>
      <c r="E42" s="22"/>
      <c r="F42" s="13">
        <f>F19+F24+F26+F31</f>
        <v>39</v>
      </c>
      <c r="G42" s="12">
        <f>G19+G24+G26+G31</f>
        <v>25275</v>
      </c>
      <c r="H42" s="13">
        <f>H19+H24+H26+H31</f>
        <v>39</v>
      </c>
      <c r="I42" s="12">
        <f>I19+I24+I26+I31</f>
        <v>25444</v>
      </c>
      <c r="K42" s="3"/>
      <c r="L42" s="3"/>
    </row>
    <row r="43" spans="1:12" ht="12.75" customHeight="1" x14ac:dyDescent="0.2">
      <c r="A43" s="22"/>
      <c r="B43" s="22" t="s">
        <v>15</v>
      </c>
      <c r="C43" s="22"/>
      <c r="D43" s="22"/>
      <c r="E43" s="22"/>
      <c r="F43" s="13">
        <f>27+F15+F20+F25+F30+F21+F36+F37+F38+F39</f>
        <v>78</v>
      </c>
      <c r="G43" s="12">
        <f>G9+G12+G15+G20+G25+G21+G30+G36+G37+G38+G39</f>
        <v>19837</v>
      </c>
      <c r="H43" s="13">
        <f>27+H15+H20+H25+H30+H21+H36+H37+H38+H39</f>
        <v>78</v>
      </c>
      <c r="I43" s="12">
        <f>I9+I12+I15+I20+I25+I30+I21+I36+I37+I38+I39</f>
        <v>20058</v>
      </c>
    </row>
    <row r="44" spans="1:12" s="6" customFormat="1" ht="10.199999999999999" x14ac:dyDescent="0.2">
      <c r="A44" s="6" t="s">
        <v>16</v>
      </c>
      <c r="I44" s="7"/>
    </row>
    <row r="45" spans="1:12" s="8" customFormat="1" ht="9.6" customHeight="1" x14ac:dyDescent="0.2">
      <c r="A45" s="8" t="s">
        <v>39</v>
      </c>
      <c r="I45" s="9"/>
    </row>
    <row r="46" spans="1:12" s="8" customFormat="1" ht="18" customHeight="1" x14ac:dyDescent="0.2">
      <c r="A46" s="41" t="s">
        <v>51</v>
      </c>
      <c r="B46" s="41"/>
      <c r="C46" s="41"/>
      <c r="D46" s="41"/>
      <c r="E46" s="41"/>
      <c r="F46" s="41"/>
      <c r="G46" s="41"/>
      <c r="H46" s="41"/>
      <c r="I46" s="41"/>
    </row>
    <row r="47" spans="1:12" s="10" customFormat="1" ht="9.6" x14ac:dyDescent="0.25">
      <c r="I47" s="11" t="s">
        <v>19</v>
      </c>
    </row>
    <row r="48" spans="1:12" ht="9" customHeight="1" x14ac:dyDescent="0.2"/>
    <row r="49" spans="1:10" x14ac:dyDescent="0.2">
      <c r="A49" s="30" t="s">
        <v>62</v>
      </c>
    </row>
    <row r="50" spans="1:10" x14ac:dyDescent="0.2">
      <c r="E50" s="1" t="s">
        <v>45</v>
      </c>
      <c r="F50" s="31">
        <v>345</v>
      </c>
      <c r="G50" s="31">
        <v>129526</v>
      </c>
      <c r="H50" s="31">
        <v>346</v>
      </c>
      <c r="I50" s="31">
        <v>130727</v>
      </c>
      <c r="J50" s="1" t="s">
        <v>48</v>
      </c>
    </row>
    <row r="51" spans="1:10" x14ac:dyDescent="0.2">
      <c r="E51" s="1" t="s">
        <v>60</v>
      </c>
      <c r="F51" s="31">
        <f>SUM(F41:F43)</f>
        <v>345</v>
      </c>
      <c r="G51" s="31">
        <f t="shared" ref="G51:I51" si="0">SUM(G41:G43)</f>
        <v>129526</v>
      </c>
      <c r="H51" s="31">
        <f t="shared" si="0"/>
        <v>346</v>
      </c>
      <c r="I51" s="31">
        <f t="shared" si="0"/>
        <v>130727</v>
      </c>
    </row>
    <row r="53" spans="1:10" x14ac:dyDescent="0.2">
      <c r="A53" s="1" t="s">
        <v>52</v>
      </c>
    </row>
    <row r="54" spans="1:10" x14ac:dyDescent="0.2">
      <c r="A54" s="1" t="s">
        <v>53</v>
      </c>
    </row>
    <row r="55" spans="1:10" x14ac:dyDescent="0.2">
      <c r="A55" s="1" t="s">
        <v>54</v>
      </c>
    </row>
  </sheetData>
  <mergeCells count="5">
    <mergeCell ref="A1:I1"/>
    <mergeCell ref="A2:E3"/>
    <mergeCell ref="F2:G2"/>
    <mergeCell ref="H2:I2"/>
    <mergeCell ref="A46:I46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EBB1F-78DA-48A4-82BB-3543ACB85D4F}">
  <dimension ref="A1:L48"/>
  <sheetViews>
    <sheetView topLeftCell="A16" workbookViewId="0">
      <selection activeCell="K44" sqref="K44"/>
    </sheetView>
  </sheetViews>
  <sheetFormatPr baseColWidth="10" defaultRowHeight="11.4" x14ac:dyDescent="0.2"/>
  <cols>
    <col min="1" max="1" width="5.109375" style="1" customWidth="1"/>
    <col min="2" max="3" width="3.5546875" style="1" customWidth="1"/>
    <col min="4" max="4" width="5" style="1" customWidth="1"/>
    <col min="5" max="5" width="31.33203125" style="1" customWidth="1"/>
    <col min="6" max="6" width="9.109375" style="1" customWidth="1"/>
    <col min="7" max="7" width="11.109375" style="1" customWidth="1"/>
    <col min="8" max="8" width="9.109375" style="1" customWidth="1"/>
    <col min="9" max="9" width="11.109375" style="4" customWidth="1"/>
    <col min="10" max="239" width="11.5546875" style="1"/>
    <col min="240" max="240" width="1.88671875" style="1" customWidth="1"/>
    <col min="241" max="241" width="5" style="1" customWidth="1"/>
    <col min="242" max="242" width="39.5546875" style="1" customWidth="1"/>
    <col min="243" max="243" width="9.109375" style="1" customWidth="1"/>
    <col min="244" max="244" width="11.109375" style="1" customWidth="1"/>
    <col min="245" max="245" width="9.109375" style="1" customWidth="1"/>
    <col min="246" max="246" width="11.109375" style="1" customWidth="1"/>
    <col min="247" max="495" width="11.5546875" style="1"/>
    <col min="496" max="496" width="1.88671875" style="1" customWidth="1"/>
    <col min="497" max="497" width="5" style="1" customWidth="1"/>
    <col min="498" max="498" width="39.5546875" style="1" customWidth="1"/>
    <col min="499" max="499" width="9.109375" style="1" customWidth="1"/>
    <col min="500" max="500" width="11.109375" style="1" customWidth="1"/>
    <col min="501" max="501" width="9.109375" style="1" customWidth="1"/>
    <col min="502" max="502" width="11.109375" style="1" customWidth="1"/>
    <col min="503" max="751" width="11.5546875" style="1"/>
    <col min="752" max="752" width="1.88671875" style="1" customWidth="1"/>
    <col min="753" max="753" width="5" style="1" customWidth="1"/>
    <col min="754" max="754" width="39.5546875" style="1" customWidth="1"/>
    <col min="755" max="755" width="9.109375" style="1" customWidth="1"/>
    <col min="756" max="756" width="11.109375" style="1" customWidth="1"/>
    <col min="757" max="757" width="9.109375" style="1" customWidth="1"/>
    <col min="758" max="758" width="11.109375" style="1" customWidth="1"/>
    <col min="759" max="1007" width="11.5546875" style="1"/>
    <col min="1008" max="1008" width="1.88671875" style="1" customWidth="1"/>
    <col min="1009" max="1009" width="5" style="1" customWidth="1"/>
    <col min="1010" max="1010" width="39.5546875" style="1" customWidth="1"/>
    <col min="1011" max="1011" width="9.109375" style="1" customWidth="1"/>
    <col min="1012" max="1012" width="11.109375" style="1" customWidth="1"/>
    <col min="1013" max="1013" width="9.109375" style="1" customWidth="1"/>
    <col min="1014" max="1014" width="11.109375" style="1" customWidth="1"/>
    <col min="1015" max="1263" width="11.5546875" style="1"/>
    <col min="1264" max="1264" width="1.88671875" style="1" customWidth="1"/>
    <col min="1265" max="1265" width="5" style="1" customWidth="1"/>
    <col min="1266" max="1266" width="39.5546875" style="1" customWidth="1"/>
    <col min="1267" max="1267" width="9.109375" style="1" customWidth="1"/>
    <col min="1268" max="1268" width="11.109375" style="1" customWidth="1"/>
    <col min="1269" max="1269" width="9.109375" style="1" customWidth="1"/>
    <col min="1270" max="1270" width="11.109375" style="1" customWidth="1"/>
    <col min="1271" max="1519" width="11.5546875" style="1"/>
    <col min="1520" max="1520" width="1.88671875" style="1" customWidth="1"/>
    <col min="1521" max="1521" width="5" style="1" customWidth="1"/>
    <col min="1522" max="1522" width="39.5546875" style="1" customWidth="1"/>
    <col min="1523" max="1523" width="9.109375" style="1" customWidth="1"/>
    <col min="1524" max="1524" width="11.109375" style="1" customWidth="1"/>
    <col min="1525" max="1525" width="9.109375" style="1" customWidth="1"/>
    <col min="1526" max="1526" width="11.109375" style="1" customWidth="1"/>
    <col min="1527" max="1775" width="11.5546875" style="1"/>
    <col min="1776" max="1776" width="1.88671875" style="1" customWidth="1"/>
    <col min="1777" max="1777" width="5" style="1" customWidth="1"/>
    <col min="1778" max="1778" width="39.5546875" style="1" customWidth="1"/>
    <col min="1779" max="1779" width="9.109375" style="1" customWidth="1"/>
    <col min="1780" max="1780" width="11.109375" style="1" customWidth="1"/>
    <col min="1781" max="1781" width="9.109375" style="1" customWidth="1"/>
    <col min="1782" max="1782" width="11.109375" style="1" customWidth="1"/>
    <col min="1783" max="2031" width="11.5546875" style="1"/>
    <col min="2032" max="2032" width="1.88671875" style="1" customWidth="1"/>
    <col min="2033" max="2033" width="5" style="1" customWidth="1"/>
    <col min="2034" max="2034" width="39.5546875" style="1" customWidth="1"/>
    <col min="2035" max="2035" width="9.109375" style="1" customWidth="1"/>
    <col min="2036" max="2036" width="11.109375" style="1" customWidth="1"/>
    <col min="2037" max="2037" width="9.109375" style="1" customWidth="1"/>
    <col min="2038" max="2038" width="11.109375" style="1" customWidth="1"/>
    <col min="2039" max="2287" width="11.5546875" style="1"/>
    <col min="2288" max="2288" width="1.88671875" style="1" customWidth="1"/>
    <col min="2289" max="2289" width="5" style="1" customWidth="1"/>
    <col min="2290" max="2290" width="39.5546875" style="1" customWidth="1"/>
    <col min="2291" max="2291" width="9.109375" style="1" customWidth="1"/>
    <col min="2292" max="2292" width="11.109375" style="1" customWidth="1"/>
    <col min="2293" max="2293" width="9.109375" style="1" customWidth="1"/>
    <col min="2294" max="2294" width="11.109375" style="1" customWidth="1"/>
    <col min="2295" max="2543" width="11.5546875" style="1"/>
    <col min="2544" max="2544" width="1.88671875" style="1" customWidth="1"/>
    <col min="2545" max="2545" width="5" style="1" customWidth="1"/>
    <col min="2546" max="2546" width="39.5546875" style="1" customWidth="1"/>
    <col min="2547" max="2547" width="9.109375" style="1" customWidth="1"/>
    <col min="2548" max="2548" width="11.109375" style="1" customWidth="1"/>
    <col min="2549" max="2549" width="9.109375" style="1" customWidth="1"/>
    <col min="2550" max="2550" width="11.109375" style="1" customWidth="1"/>
    <col min="2551" max="2799" width="11.5546875" style="1"/>
    <col min="2800" max="2800" width="1.88671875" style="1" customWidth="1"/>
    <col min="2801" max="2801" width="5" style="1" customWidth="1"/>
    <col min="2802" max="2802" width="39.5546875" style="1" customWidth="1"/>
    <col min="2803" max="2803" width="9.109375" style="1" customWidth="1"/>
    <col min="2804" max="2804" width="11.109375" style="1" customWidth="1"/>
    <col min="2805" max="2805" width="9.109375" style="1" customWidth="1"/>
    <col min="2806" max="2806" width="11.109375" style="1" customWidth="1"/>
    <col min="2807" max="3055" width="11.5546875" style="1"/>
    <col min="3056" max="3056" width="1.88671875" style="1" customWidth="1"/>
    <col min="3057" max="3057" width="5" style="1" customWidth="1"/>
    <col min="3058" max="3058" width="39.5546875" style="1" customWidth="1"/>
    <col min="3059" max="3059" width="9.109375" style="1" customWidth="1"/>
    <col min="3060" max="3060" width="11.109375" style="1" customWidth="1"/>
    <col min="3061" max="3061" width="9.109375" style="1" customWidth="1"/>
    <col min="3062" max="3062" width="11.109375" style="1" customWidth="1"/>
    <col min="3063" max="3311" width="11.5546875" style="1"/>
    <col min="3312" max="3312" width="1.88671875" style="1" customWidth="1"/>
    <col min="3313" max="3313" width="5" style="1" customWidth="1"/>
    <col min="3314" max="3314" width="39.5546875" style="1" customWidth="1"/>
    <col min="3315" max="3315" width="9.109375" style="1" customWidth="1"/>
    <col min="3316" max="3316" width="11.109375" style="1" customWidth="1"/>
    <col min="3317" max="3317" width="9.109375" style="1" customWidth="1"/>
    <col min="3318" max="3318" width="11.109375" style="1" customWidth="1"/>
    <col min="3319" max="3567" width="11.5546875" style="1"/>
    <col min="3568" max="3568" width="1.88671875" style="1" customWidth="1"/>
    <col min="3569" max="3569" width="5" style="1" customWidth="1"/>
    <col min="3570" max="3570" width="39.5546875" style="1" customWidth="1"/>
    <col min="3571" max="3571" width="9.109375" style="1" customWidth="1"/>
    <col min="3572" max="3572" width="11.109375" style="1" customWidth="1"/>
    <col min="3573" max="3573" width="9.109375" style="1" customWidth="1"/>
    <col min="3574" max="3574" width="11.109375" style="1" customWidth="1"/>
    <col min="3575" max="3823" width="11.5546875" style="1"/>
    <col min="3824" max="3824" width="1.88671875" style="1" customWidth="1"/>
    <col min="3825" max="3825" width="5" style="1" customWidth="1"/>
    <col min="3826" max="3826" width="39.5546875" style="1" customWidth="1"/>
    <col min="3827" max="3827" width="9.109375" style="1" customWidth="1"/>
    <col min="3828" max="3828" width="11.109375" style="1" customWidth="1"/>
    <col min="3829" max="3829" width="9.109375" style="1" customWidth="1"/>
    <col min="3830" max="3830" width="11.109375" style="1" customWidth="1"/>
    <col min="3831" max="4079" width="11.5546875" style="1"/>
    <col min="4080" max="4080" width="1.88671875" style="1" customWidth="1"/>
    <col min="4081" max="4081" width="5" style="1" customWidth="1"/>
    <col min="4082" max="4082" width="39.5546875" style="1" customWidth="1"/>
    <col min="4083" max="4083" width="9.109375" style="1" customWidth="1"/>
    <col min="4084" max="4084" width="11.109375" style="1" customWidth="1"/>
    <col min="4085" max="4085" width="9.109375" style="1" customWidth="1"/>
    <col min="4086" max="4086" width="11.109375" style="1" customWidth="1"/>
    <col min="4087" max="4335" width="11.5546875" style="1"/>
    <col min="4336" max="4336" width="1.88671875" style="1" customWidth="1"/>
    <col min="4337" max="4337" width="5" style="1" customWidth="1"/>
    <col min="4338" max="4338" width="39.5546875" style="1" customWidth="1"/>
    <col min="4339" max="4339" width="9.109375" style="1" customWidth="1"/>
    <col min="4340" max="4340" width="11.109375" style="1" customWidth="1"/>
    <col min="4341" max="4341" width="9.109375" style="1" customWidth="1"/>
    <col min="4342" max="4342" width="11.109375" style="1" customWidth="1"/>
    <col min="4343" max="4591" width="11.5546875" style="1"/>
    <col min="4592" max="4592" width="1.88671875" style="1" customWidth="1"/>
    <col min="4593" max="4593" width="5" style="1" customWidth="1"/>
    <col min="4594" max="4594" width="39.5546875" style="1" customWidth="1"/>
    <col min="4595" max="4595" width="9.109375" style="1" customWidth="1"/>
    <col min="4596" max="4596" width="11.109375" style="1" customWidth="1"/>
    <col min="4597" max="4597" width="9.109375" style="1" customWidth="1"/>
    <col min="4598" max="4598" width="11.109375" style="1" customWidth="1"/>
    <col min="4599" max="4847" width="11.5546875" style="1"/>
    <col min="4848" max="4848" width="1.88671875" style="1" customWidth="1"/>
    <col min="4849" max="4849" width="5" style="1" customWidth="1"/>
    <col min="4850" max="4850" width="39.5546875" style="1" customWidth="1"/>
    <col min="4851" max="4851" width="9.109375" style="1" customWidth="1"/>
    <col min="4852" max="4852" width="11.109375" style="1" customWidth="1"/>
    <col min="4853" max="4853" width="9.109375" style="1" customWidth="1"/>
    <col min="4854" max="4854" width="11.109375" style="1" customWidth="1"/>
    <col min="4855" max="5103" width="11.5546875" style="1"/>
    <col min="5104" max="5104" width="1.88671875" style="1" customWidth="1"/>
    <col min="5105" max="5105" width="5" style="1" customWidth="1"/>
    <col min="5106" max="5106" width="39.5546875" style="1" customWidth="1"/>
    <col min="5107" max="5107" width="9.109375" style="1" customWidth="1"/>
    <col min="5108" max="5108" width="11.109375" style="1" customWidth="1"/>
    <col min="5109" max="5109" width="9.109375" style="1" customWidth="1"/>
    <col min="5110" max="5110" width="11.109375" style="1" customWidth="1"/>
    <col min="5111" max="5359" width="11.5546875" style="1"/>
    <col min="5360" max="5360" width="1.88671875" style="1" customWidth="1"/>
    <col min="5361" max="5361" width="5" style="1" customWidth="1"/>
    <col min="5362" max="5362" width="39.5546875" style="1" customWidth="1"/>
    <col min="5363" max="5363" width="9.109375" style="1" customWidth="1"/>
    <col min="5364" max="5364" width="11.109375" style="1" customWidth="1"/>
    <col min="5365" max="5365" width="9.109375" style="1" customWidth="1"/>
    <col min="5366" max="5366" width="11.109375" style="1" customWidth="1"/>
    <col min="5367" max="5615" width="11.5546875" style="1"/>
    <col min="5616" max="5616" width="1.88671875" style="1" customWidth="1"/>
    <col min="5617" max="5617" width="5" style="1" customWidth="1"/>
    <col min="5618" max="5618" width="39.5546875" style="1" customWidth="1"/>
    <col min="5619" max="5619" width="9.109375" style="1" customWidth="1"/>
    <col min="5620" max="5620" width="11.109375" style="1" customWidth="1"/>
    <col min="5621" max="5621" width="9.109375" style="1" customWidth="1"/>
    <col min="5622" max="5622" width="11.109375" style="1" customWidth="1"/>
    <col min="5623" max="5871" width="11.5546875" style="1"/>
    <col min="5872" max="5872" width="1.88671875" style="1" customWidth="1"/>
    <col min="5873" max="5873" width="5" style="1" customWidth="1"/>
    <col min="5874" max="5874" width="39.5546875" style="1" customWidth="1"/>
    <col min="5875" max="5875" width="9.109375" style="1" customWidth="1"/>
    <col min="5876" max="5876" width="11.109375" style="1" customWidth="1"/>
    <col min="5877" max="5877" width="9.109375" style="1" customWidth="1"/>
    <col min="5878" max="5878" width="11.109375" style="1" customWidth="1"/>
    <col min="5879" max="6127" width="11.5546875" style="1"/>
    <col min="6128" max="6128" width="1.88671875" style="1" customWidth="1"/>
    <col min="6129" max="6129" width="5" style="1" customWidth="1"/>
    <col min="6130" max="6130" width="39.5546875" style="1" customWidth="1"/>
    <col min="6131" max="6131" width="9.109375" style="1" customWidth="1"/>
    <col min="6132" max="6132" width="11.109375" style="1" customWidth="1"/>
    <col min="6133" max="6133" width="9.109375" style="1" customWidth="1"/>
    <col min="6134" max="6134" width="11.109375" style="1" customWidth="1"/>
    <col min="6135" max="6383" width="11.5546875" style="1"/>
    <col min="6384" max="6384" width="1.88671875" style="1" customWidth="1"/>
    <col min="6385" max="6385" width="5" style="1" customWidth="1"/>
    <col min="6386" max="6386" width="39.5546875" style="1" customWidth="1"/>
    <col min="6387" max="6387" width="9.109375" style="1" customWidth="1"/>
    <col min="6388" max="6388" width="11.109375" style="1" customWidth="1"/>
    <col min="6389" max="6389" width="9.109375" style="1" customWidth="1"/>
    <col min="6390" max="6390" width="11.109375" style="1" customWidth="1"/>
    <col min="6391" max="6639" width="11.5546875" style="1"/>
    <col min="6640" max="6640" width="1.88671875" style="1" customWidth="1"/>
    <col min="6641" max="6641" width="5" style="1" customWidth="1"/>
    <col min="6642" max="6642" width="39.5546875" style="1" customWidth="1"/>
    <col min="6643" max="6643" width="9.109375" style="1" customWidth="1"/>
    <col min="6644" max="6644" width="11.109375" style="1" customWidth="1"/>
    <col min="6645" max="6645" width="9.109375" style="1" customWidth="1"/>
    <col min="6646" max="6646" width="11.109375" style="1" customWidth="1"/>
    <col min="6647" max="6895" width="11.5546875" style="1"/>
    <col min="6896" max="6896" width="1.88671875" style="1" customWidth="1"/>
    <col min="6897" max="6897" width="5" style="1" customWidth="1"/>
    <col min="6898" max="6898" width="39.5546875" style="1" customWidth="1"/>
    <col min="6899" max="6899" width="9.109375" style="1" customWidth="1"/>
    <col min="6900" max="6900" width="11.109375" style="1" customWidth="1"/>
    <col min="6901" max="6901" width="9.109375" style="1" customWidth="1"/>
    <col min="6902" max="6902" width="11.109375" style="1" customWidth="1"/>
    <col min="6903" max="7151" width="11.5546875" style="1"/>
    <col min="7152" max="7152" width="1.88671875" style="1" customWidth="1"/>
    <col min="7153" max="7153" width="5" style="1" customWidth="1"/>
    <col min="7154" max="7154" width="39.5546875" style="1" customWidth="1"/>
    <col min="7155" max="7155" width="9.109375" style="1" customWidth="1"/>
    <col min="7156" max="7156" width="11.109375" style="1" customWidth="1"/>
    <col min="7157" max="7157" width="9.109375" style="1" customWidth="1"/>
    <col min="7158" max="7158" width="11.109375" style="1" customWidth="1"/>
    <col min="7159" max="7407" width="11.5546875" style="1"/>
    <col min="7408" max="7408" width="1.88671875" style="1" customWidth="1"/>
    <col min="7409" max="7409" width="5" style="1" customWidth="1"/>
    <col min="7410" max="7410" width="39.5546875" style="1" customWidth="1"/>
    <col min="7411" max="7411" width="9.109375" style="1" customWidth="1"/>
    <col min="7412" max="7412" width="11.109375" style="1" customWidth="1"/>
    <col min="7413" max="7413" width="9.109375" style="1" customWidth="1"/>
    <col min="7414" max="7414" width="11.109375" style="1" customWidth="1"/>
    <col min="7415" max="7663" width="11.5546875" style="1"/>
    <col min="7664" max="7664" width="1.88671875" style="1" customWidth="1"/>
    <col min="7665" max="7665" width="5" style="1" customWidth="1"/>
    <col min="7666" max="7666" width="39.5546875" style="1" customWidth="1"/>
    <col min="7667" max="7667" width="9.109375" style="1" customWidth="1"/>
    <col min="7668" max="7668" width="11.109375" style="1" customWidth="1"/>
    <col min="7669" max="7669" width="9.109375" style="1" customWidth="1"/>
    <col min="7670" max="7670" width="11.109375" style="1" customWidth="1"/>
    <col min="7671" max="7919" width="11.5546875" style="1"/>
    <col min="7920" max="7920" width="1.88671875" style="1" customWidth="1"/>
    <col min="7921" max="7921" width="5" style="1" customWidth="1"/>
    <col min="7922" max="7922" width="39.5546875" style="1" customWidth="1"/>
    <col min="7923" max="7923" width="9.109375" style="1" customWidth="1"/>
    <col min="7924" max="7924" width="11.109375" style="1" customWidth="1"/>
    <col min="7925" max="7925" width="9.109375" style="1" customWidth="1"/>
    <col min="7926" max="7926" width="11.109375" style="1" customWidth="1"/>
    <col min="7927" max="8175" width="11.5546875" style="1"/>
    <col min="8176" max="8176" width="1.88671875" style="1" customWidth="1"/>
    <col min="8177" max="8177" width="5" style="1" customWidth="1"/>
    <col min="8178" max="8178" width="39.5546875" style="1" customWidth="1"/>
    <col min="8179" max="8179" width="9.109375" style="1" customWidth="1"/>
    <col min="8180" max="8180" width="11.109375" style="1" customWidth="1"/>
    <col min="8181" max="8181" width="9.109375" style="1" customWidth="1"/>
    <col min="8182" max="8182" width="11.109375" style="1" customWidth="1"/>
    <col min="8183" max="8431" width="11.5546875" style="1"/>
    <col min="8432" max="8432" width="1.88671875" style="1" customWidth="1"/>
    <col min="8433" max="8433" width="5" style="1" customWidth="1"/>
    <col min="8434" max="8434" width="39.5546875" style="1" customWidth="1"/>
    <col min="8435" max="8435" width="9.109375" style="1" customWidth="1"/>
    <col min="8436" max="8436" width="11.109375" style="1" customWidth="1"/>
    <col min="8437" max="8437" width="9.109375" style="1" customWidth="1"/>
    <col min="8438" max="8438" width="11.109375" style="1" customWidth="1"/>
    <col min="8439" max="8687" width="11.5546875" style="1"/>
    <col min="8688" max="8688" width="1.88671875" style="1" customWidth="1"/>
    <col min="8689" max="8689" width="5" style="1" customWidth="1"/>
    <col min="8690" max="8690" width="39.5546875" style="1" customWidth="1"/>
    <col min="8691" max="8691" width="9.109375" style="1" customWidth="1"/>
    <col min="8692" max="8692" width="11.109375" style="1" customWidth="1"/>
    <col min="8693" max="8693" width="9.109375" style="1" customWidth="1"/>
    <col min="8694" max="8694" width="11.109375" style="1" customWidth="1"/>
    <col min="8695" max="8943" width="11.5546875" style="1"/>
    <col min="8944" max="8944" width="1.88671875" style="1" customWidth="1"/>
    <col min="8945" max="8945" width="5" style="1" customWidth="1"/>
    <col min="8946" max="8946" width="39.5546875" style="1" customWidth="1"/>
    <col min="8947" max="8947" width="9.109375" style="1" customWidth="1"/>
    <col min="8948" max="8948" width="11.109375" style="1" customWidth="1"/>
    <col min="8949" max="8949" width="9.109375" style="1" customWidth="1"/>
    <col min="8950" max="8950" width="11.109375" style="1" customWidth="1"/>
    <col min="8951" max="9199" width="11.5546875" style="1"/>
    <col min="9200" max="9200" width="1.88671875" style="1" customWidth="1"/>
    <col min="9201" max="9201" width="5" style="1" customWidth="1"/>
    <col min="9202" max="9202" width="39.5546875" style="1" customWidth="1"/>
    <col min="9203" max="9203" width="9.109375" style="1" customWidth="1"/>
    <col min="9204" max="9204" width="11.109375" style="1" customWidth="1"/>
    <col min="9205" max="9205" width="9.109375" style="1" customWidth="1"/>
    <col min="9206" max="9206" width="11.109375" style="1" customWidth="1"/>
    <col min="9207" max="9455" width="11.5546875" style="1"/>
    <col min="9456" max="9456" width="1.88671875" style="1" customWidth="1"/>
    <col min="9457" max="9457" width="5" style="1" customWidth="1"/>
    <col min="9458" max="9458" width="39.5546875" style="1" customWidth="1"/>
    <col min="9459" max="9459" width="9.109375" style="1" customWidth="1"/>
    <col min="9460" max="9460" width="11.109375" style="1" customWidth="1"/>
    <col min="9461" max="9461" width="9.109375" style="1" customWidth="1"/>
    <col min="9462" max="9462" width="11.109375" style="1" customWidth="1"/>
    <col min="9463" max="9711" width="11.5546875" style="1"/>
    <col min="9712" max="9712" width="1.88671875" style="1" customWidth="1"/>
    <col min="9713" max="9713" width="5" style="1" customWidth="1"/>
    <col min="9714" max="9714" width="39.5546875" style="1" customWidth="1"/>
    <col min="9715" max="9715" width="9.109375" style="1" customWidth="1"/>
    <col min="9716" max="9716" width="11.109375" style="1" customWidth="1"/>
    <col min="9717" max="9717" width="9.109375" style="1" customWidth="1"/>
    <col min="9718" max="9718" width="11.109375" style="1" customWidth="1"/>
    <col min="9719" max="9967" width="11.5546875" style="1"/>
    <col min="9968" max="9968" width="1.88671875" style="1" customWidth="1"/>
    <col min="9969" max="9969" width="5" style="1" customWidth="1"/>
    <col min="9970" max="9970" width="39.5546875" style="1" customWidth="1"/>
    <col min="9971" max="9971" width="9.109375" style="1" customWidth="1"/>
    <col min="9972" max="9972" width="11.109375" style="1" customWidth="1"/>
    <col min="9973" max="9973" width="9.109375" style="1" customWidth="1"/>
    <col min="9974" max="9974" width="11.109375" style="1" customWidth="1"/>
    <col min="9975" max="10223" width="11.5546875" style="1"/>
    <col min="10224" max="10224" width="1.88671875" style="1" customWidth="1"/>
    <col min="10225" max="10225" width="5" style="1" customWidth="1"/>
    <col min="10226" max="10226" width="39.5546875" style="1" customWidth="1"/>
    <col min="10227" max="10227" width="9.109375" style="1" customWidth="1"/>
    <col min="10228" max="10228" width="11.109375" style="1" customWidth="1"/>
    <col min="10229" max="10229" width="9.109375" style="1" customWidth="1"/>
    <col min="10230" max="10230" width="11.109375" style="1" customWidth="1"/>
    <col min="10231" max="10479" width="11.5546875" style="1"/>
    <col min="10480" max="10480" width="1.88671875" style="1" customWidth="1"/>
    <col min="10481" max="10481" width="5" style="1" customWidth="1"/>
    <col min="10482" max="10482" width="39.5546875" style="1" customWidth="1"/>
    <col min="10483" max="10483" width="9.109375" style="1" customWidth="1"/>
    <col min="10484" max="10484" width="11.109375" style="1" customWidth="1"/>
    <col min="10485" max="10485" width="9.109375" style="1" customWidth="1"/>
    <col min="10486" max="10486" width="11.109375" style="1" customWidth="1"/>
    <col min="10487" max="10735" width="11.5546875" style="1"/>
    <col min="10736" max="10736" width="1.88671875" style="1" customWidth="1"/>
    <col min="10737" max="10737" width="5" style="1" customWidth="1"/>
    <col min="10738" max="10738" width="39.5546875" style="1" customWidth="1"/>
    <col min="10739" max="10739" width="9.109375" style="1" customWidth="1"/>
    <col min="10740" max="10740" width="11.109375" style="1" customWidth="1"/>
    <col min="10741" max="10741" width="9.109375" style="1" customWidth="1"/>
    <col min="10742" max="10742" width="11.109375" style="1" customWidth="1"/>
    <col min="10743" max="10991" width="11.5546875" style="1"/>
    <col min="10992" max="10992" width="1.88671875" style="1" customWidth="1"/>
    <col min="10993" max="10993" width="5" style="1" customWidth="1"/>
    <col min="10994" max="10994" width="39.5546875" style="1" customWidth="1"/>
    <col min="10995" max="10995" width="9.109375" style="1" customWidth="1"/>
    <col min="10996" max="10996" width="11.109375" style="1" customWidth="1"/>
    <col min="10997" max="10997" width="9.109375" style="1" customWidth="1"/>
    <col min="10998" max="10998" width="11.109375" style="1" customWidth="1"/>
    <col min="10999" max="11247" width="11.5546875" style="1"/>
    <col min="11248" max="11248" width="1.88671875" style="1" customWidth="1"/>
    <col min="11249" max="11249" width="5" style="1" customWidth="1"/>
    <col min="11250" max="11250" width="39.5546875" style="1" customWidth="1"/>
    <col min="11251" max="11251" width="9.109375" style="1" customWidth="1"/>
    <col min="11252" max="11252" width="11.109375" style="1" customWidth="1"/>
    <col min="11253" max="11253" width="9.109375" style="1" customWidth="1"/>
    <col min="11254" max="11254" width="11.109375" style="1" customWidth="1"/>
    <col min="11255" max="11503" width="11.5546875" style="1"/>
    <col min="11504" max="11504" width="1.88671875" style="1" customWidth="1"/>
    <col min="11505" max="11505" width="5" style="1" customWidth="1"/>
    <col min="11506" max="11506" width="39.5546875" style="1" customWidth="1"/>
    <col min="11507" max="11507" width="9.109375" style="1" customWidth="1"/>
    <col min="11508" max="11508" width="11.109375" style="1" customWidth="1"/>
    <col min="11509" max="11509" width="9.109375" style="1" customWidth="1"/>
    <col min="11510" max="11510" width="11.109375" style="1" customWidth="1"/>
    <col min="11511" max="11759" width="11.5546875" style="1"/>
    <col min="11760" max="11760" width="1.88671875" style="1" customWidth="1"/>
    <col min="11761" max="11761" width="5" style="1" customWidth="1"/>
    <col min="11762" max="11762" width="39.5546875" style="1" customWidth="1"/>
    <col min="11763" max="11763" width="9.109375" style="1" customWidth="1"/>
    <col min="11764" max="11764" width="11.109375" style="1" customWidth="1"/>
    <col min="11765" max="11765" width="9.109375" style="1" customWidth="1"/>
    <col min="11766" max="11766" width="11.109375" style="1" customWidth="1"/>
    <col min="11767" max="12015" width="11.5546875" style="1"/>
    <col min="12016" max="12016" width="1.88671875" style="1" customWidth="1"/>
    <col min="12017" max="12017" width="5" style="1" customWidth="1"/>
    <col min="12018" max="12018" width="39.5546875" style="1" customWidth="1"/>
    <col min="12019" max="12019" width="9.109375" style="1" customWidth="1"/>
    <col min="12020" max="12020" width="11.109375" style="1" customWidth="1"/>
    <col min="12021" max="12021" width="9.109375" style="1" customWidth="1"/>
    <col min="12022" max="12022" width="11.109375" style="1" customWidth="1"/>
    <col min="12023" max="12271" width="11.5546875" style="1"/>
    <col min="12272" max="12272" width="1.88671875" style="1" customWidth="1"/>
    <col min="12273" max="12273" width="5" style="1" customWidth="1"/>
    <col min="12274" max="12274" width="39.5546875" style="1" customWidth="1"/>
    <col min="12275" max="12275" width="9.109375" style="1" customWidth="1"/>
    <col min="12276" max="12276" width="11.109375" style="1" customWidth="1"/>
    <col min="12277" max="12277" width="9.109375" style="1" customWidth="1"/>
    <col min="12278" max="12278" width="11.109375" style="1" customWidth="1"/>
    <col min="12279" max="12527" width="11.5546875" style="1"/>
    <col min="12528" max="12528" width="1.88671875" style="1" customWidth="1"/>
    <col min="12529" max="12529" width="5" style="1" customWidth="1"/>
    <col min="12530" max="12530" width="39.5546875" style="1" customWidth="1"/>
    <col min="12531" max="12531" width="9.109375" style="1" customWidth="1"/>
    <col min="12532" max="12532" width="11.109375" style="1" customWidth="1"/>
    <col min="12533" max="12533" width="9.109375" style="1" customWidth="1"/>
    <col min="12534" max="12534" width="11.109375" style="1" customWidth="1"/>
    <col min="12535" max="12783" width="11.5546875" style="1"/>
    <col min="12784" max="12784" width="1.88671875" style="1" customWidth="1"/>
    <col min="12785" max="12785" width="5" style="1" customWidth="1"/>
    <col min="12786" max="12786" width="39.5546875" style="1" customWidth="1"/>
    <col min="12787" max="12787" width="9.109375" style="1" customWidth="1"/>
    <col min="12788" max="12788" width="11.109375" style="1" customWidth="1"/>
    <col min="12789" max="12789" width="9.109375" style="1" customWidth="1"/>
    <col min="12790" max="12790" width="11.109375" style="1" customWidth="1"/>
    <col min="12791" max="13039" width="11.5546875" style="1"/>
    <col min="13040" max="13040" width="1.88671875" style="1" customWidth="1"/>
    <col min="13041" max="13041" width="5" style="1" customWidth="1"/>
    <col min="13042" max="13042" width="39.5546875" style="1" customWidth="1"/>
    <col min="13043" max="13043" width="9.109375" style="1" customWidth="1"/>
    <col min="13044" max="13044" width="11.109375" style="1" customWidth="1"/>
    <col min="13045" max="13045" width="9.109375" style="1" customWidth="1"/>
    <col min="13046" max="13046" width="11.109375" style="1" customWidth="1"/>
    <col min="13047" max="13295" width="11.5546875" style="1"/>
    <col min="13296" max="13296" width="1.88671875" style="1" customWidth="1"/>
    <col min="13297" max="13297" width="5" style="1" customWidth="1"/>
    <col min="13298" max="13298" width="39.5546875" style="1" customWidth="1"/>
    <col min="13299" max="13299" width="9.109375" style="1" customWidth="1"/>
    <col min="13300" max="13300" width="11.109375" style="1" customWidth="1"/>
    <col min="13301" max="13301" width="9.109375" style="1" customWidth="1"/>
    <col min="13302" max="13302" width="11.109375" style="1" customWidth="1"/>
    <col min="13303" max="13551" width="11.5546875" style="1"/>
    <col min="13552" max="13552" width="1.88671875" style="1" customWidth="1"/>
    <col min="13553" max="13553" width="5" style="1" customWidth="1"/>
    <col min="13554" max="13554" width="39.5546875" style="1" customWidth="1"/>
    <col min="13555" max="13555" width="9.109375" style="1" customWidth="1"/>
    <col min="13556" max="13556" width="11.109375" style="1" customWidth="1"/>
    <col min="13557" max="13557" width="9.109375" style="1" customWidth="1"/>
    <col min="13558" max="13558" width="11.109375" style="1" customWidth="1"/>
    <col min="13559" max="13807" width="11.5546875" style="1"/>
    <col min="13808" max="13808" width="1.88671875" style="1" customWidth="1"/>
    <col min="13809" max="13809" width="5" style="1" customWidth="1"/>
    <col min="13810" max="13810" width="39.5546875" style="1" customWidth="1"/>
    <col min="13811" max="13811" width="9.109375" style="1" customWidth="1"/>
    <col min="13812" max="13812" width="11.109375" style="1" customWidth="1"/>
    <col min="13813" max="13813" width="9.109375" style="1" customWidth="1"/>
    <col min="13814" max="13814" width="11.109375" style="1" customWidth="1"/>
    <col min="13815" max="14063" width="11.5546875" style="1"/>
    <col min="14064" max="14064" width="1.88671875" style="1" customWidth="1"/>
    <col min="14065" max="14065" width="5" style="1" customWidth="1"/>
    <col min="14066" max="14066" width="39.5546875" style="1" customWidth="1"/>
    <col min="14067" max="14067" width="9.109375" style="1" customWidth="1"/>
    <col min="14068" max="14068" width="11.109375" style="1" customWidth="1"/>
    <col min="14069" max="14069" width="9.109375" style="1" customWidth="1"/>
    <col min="14070" max="14070" width="11.109375" style="1" customWidth="1"/>
    <col min="14071" max="14319" width="11.5546875" style="1"/>
    <col min="14320" max="14320" width="1.88671875" style="1" customWidth="1"/>
    <col min="14321" max="14321" width="5" style="1" customWidth="1"/>
    <col min="14322" max="14322" width="39.5546875" style="1" customWidth="1"/>
    <col min="14323" max="14323" width="9.109375" style="1" customWidth="1"/>
    <col min="14324" max="14324" width="11.109375" style="1" customWidth="1"/>
    <col min="14325" max="14325" width="9.109375" style="1" customWidth="1"/>
    <col min="14326" max="14326" width="11.109375" style="1" customWidth="1"/>
    <col min="14327" max="14575" width="11.5546875" style="1"/>
    <col min="14576" max="14576" width="1.88671875" style="1" customWidth="1"/>
    <col min="14577" max="14577" width="5" style="1" customWidth="1"/>
    <col min="14578" max="14578" width="39.5546875" style="1" customWidth="1"/>
    <col min="14579" max="14579" width="9.109375" style="1" customWidth="1"/>
    <col min="14580" max="14580" width="11.109375" style="1" customWidth="1"/>
    <col min="14581" max="14581" width="9.109375" style="1" customWidth="1"/>
    <col min="14582" max="14582" width="11.109375" style="1" customWidth="1"/>
    <col min="14583" max="14831" width="11.5546875" style="1"/>
    <col min="14832" max="14832" width="1.88671875" style="1" customWidth="1"/>
    <col min="14833" max="14833" width="5" style="1" customWidth="1"/>
    <col min="14834" max="14834" width="39.5546875" style="1" customWidth="1"/>
    <col min="14835" max="14835" width="9.109375" style="1" customWidth="1"/>
    <col min="14836" max="14836" width="11.109375" style="1" customWidth="1"/>
    <col min="14837" max="14837" width="9.109375" style="1" customWidth="1"/>
    <col min="14838" max="14838" width="11.109375" style="1" customWidth="1"/>
    <col min="14839" max="15087" width="11.5546875" style="1"/>
    <col min="15088" max="15088" width="1.88671875" style="1" customWidth="1"/>
    <col min="15089" max="15089" width="5" style="1" customWidth="1"/>
    <col min="15090" max="15090" width="39.5546875" style="1" customWidth="1"/>
    <col min="15091" max="15091" width="9.109375" style="1" customWidth="1"/>
    <col min="15092" max="15092" width="11.109375" style="1" customWidth="1"/>
    <col min="15093" max="15093" width="9.109375" style="1" customWidth="1"/>
    <col min="15094" max="15094" width="11.109375" style="1" customWidth="1"/>
    <col min="15095" max="15343" width="11.5546875" style="1"/>
    <col min="15344" max="15344" width="1.88671875" style="1" customWidth="1"/>
    <col min="15345" max="15345" width="5" style="1" customWidth="1"/>
    <col min="15346" max="15346" width="39.5546875" style="1" customWidth="1"/>
    <col min="15347" max="15347" width="9.109375" style="1" customWidth="1"/>
    <col min="15348" max="15348" width="11.109375" style="1" customWidth="1"/>
    <col min="15349" max="15349" width="9.109375" style="1" customWidth="1"/>
    <col min="15350" max="15350" width="11.109375" style="1" customWidth="1"/>
    <col min="15351" max="15599" width="11.5546875" style="1"/>
    <col min="15600" max="15600" width="1.88671875" style="1" customWidth="1"/>
    <col min="15601" max="15601" width="5" style="1" customWidth="1"/>
    <col min="15602" max="15602" width="39.5546875" style="1" customWidth="1"/>
    <col min="15603" max="15603" width="9.109375" style="1" customWidth="1"/>
    <col min="15604" max="15604" width="11.109375" style="1" customWidth="1"/>
    <col min="15605" max="15605" width="9.109375" style="1" customWidth="1"/>
    <col min="15606" max="15606" width="11.109375" style="1" customWidth="1"/>
    <col min="15607" max="15855" width="11.5546875" style="1"/>
    <col min="15856" max="15856" width="1.88671875" style="1" customWidth="1"/>
    <col min="15857" max="15857" width="5" style="1" customWidth="1"/>
    <col min="15858" max="15858" width="39.5546875" style="1" customWidth="1"/>
    <col min="15859" max="15859" width="9.109375" style="1" customWidth="1"/>
    <col min="15860" max="15860" width="11.109375" style="1" customWidth="1"/>
    <col min="15861" max="15861" width="9.109375" style="1" customWidth="1"/>
    <col min="15862" max="15862" width="11.109375" style="1" customWidth="1"/>
    <col min="15863" max="16111" width="11.5546875" style="1"/>
    <col min="16112" max="16112" width="1.88671875" style="1" customWidth="1"/>
    <col min="16113" max="16113" width="5" style="1" customWidth="1"/>
    <col min="16114" max="16114" width="39.5546875" style="1" customWidth="1"/>
    <col min="16115" max="16115" width="9.109375" style="1" customWidth="1"/>
    <col min="16116" max="16116" width="11.109375" style="1" customWidth="1"/>
    <col min="16117" max="16117" width="9.109375" style="1" customWidth="1"/>
    <col min="16118" max="16118" width="11.109375" style="1" customWidth="1"/>
    <col min="16119" max="16384" width="11.5546875" style="1"/>
  </cols>
  <sheetData>
    <row r="1" spans="1:10" ht="34.5" customHeight="1" x14ac:dyDescent="0.2">
      <c r="A1" s="36" t="s">
        <v>37</v>
      </c>
      <c r="B1" s="36"/>
      <c r="C1" s="36"/>
      <c r="D1" s="37"/>
      <c r="E1" s="37"/>
      <c r="F1" s="37"/>
      <c r="G1" s="37"/>
      <c r="H1" s="37"/>
      <c r="I1" s="37"/>
    </row>
    <row r="2" spans="1:10" ht="18.899999999999999" customHeight="1" x14ac:dyDescent="0.2">
      <c r="A2" s="38" t="s">
        <v>34</v>
      </c>
      <c r="B2" s="39"/>
      <c r="C2" s="39"/>
      <c r="D2" s="39"/>
      <c r="E2" s="39"/>
      <c r="F2" s="40" t="s">
        <v>32</v>
      </c>
      <c r="G2" s="40"/>
      <c r="H2" s="40" t="s">
        <v>38</v>
      </c>
      <c r="I2" s="40"/>
    </row>
    <row r="3" spans="1:10" ht="19.5" customHeight="1" x14ac:dyDescent="0.2">
      <c r="A3" s="39"/>
      <c r="B3" s="39"/>
      <c r="C3" s="39"/>
      <c r="D3" s="39"/>
      <c r="E3" s="39"/>
      <c r="F3" s="17" t="s">
        <v>0</v>
      </c>
      <c r="G3" s="17" t="s">
        <v>30</v>
      </c>
      <c r="H3" s="17" t="s">
        <v>0</v>
      </c>
      <c r="I3" s="17" t="s">
        <v>30</v>
      </c>
    </row>
    <row r="4" spans="1:10" ht="18" customHeight="1" x14ac:dyDescent="0.25">
      <c r="A4" s="2" t="s">
        <v>31</v>
      </c>
      <c r="B4" s="2"/>
      <c r="C4" s="2"/>
      <c r="D4" s="2"/>
      <c r="E4" s="2"/>
      <c r="F4" s="14">
        <f>F6+F13+F16+F20+F24+F28+F29+F33</f>
        <v>345</v>
      </c>
      <c r="G4" s="18">
        <f>G6+G13+G16+G20+G24+G28+G29+G33</f>
        <v>129526</v>
      </c>
      <c r="H4" s="14">
        <f>H6+H13+H16+H20+H24+H28+H29+H33</f>
        <v>346</v>
      </c>
      <c r="I4" s="18">
        <f>I6+I13+I16+I20+I24+I28+I29+I33</f>
        <v>130727</v>
      </c>
    </row>
    <row r="5" spans="1:10" s="29" customFormat="1" ht="15" customHeight="1" x14ac:dyDescent="0.25">
      <c r="A5" s="24" t="s">
        <v>33</v>
      </c>
      <c r="B5" s="26"/>
      <c r="C5" s="27"/>
      <c r="D5" s="26"/>
      <c r="E5" s="27"/>
      <c r="F5" s="28"/>
      <c r="G5" s="28"/>
      <c r="H5" s="28"/>
      <c r="I5" s="28"/>
    </row>
    <row r="6" spans="1:10" ht="12.6" customHeight="1" x14ac:dyDescent="0.25">
      <c r="A6" s="22"/>
      <c r="B6" s="23" t="s">
        <v>21</v>
      </c>
      <c r="C6" s="22"/>
      <c r="D6" s="23"/>
      <c r="E6" s="23"/>
      <c r="F6" s="14">
        <v>208</v>
      </c>
      <c r="G6" s="18">
        <v>60759</v>
      </c>
      <c r="H6" s="14">
        <v>208</v>
      </c>
      <c r="I6" s="18">
        <v>60923</v>
      </c>
    </row>
    <row r="7" spans="1:10" ht="12.6" customHeight="1" x14ac:dyDescent="0.25">
      <c r="A7" s="22"/>
      <c r="B7" s="22" t="s">
        <v>35</v>
      </c>
      <c r="C7" s="22" t="s">
        <v>22</v>
      </c>
      <c r="D7" s="22"/>
      <c r="E7" s="23"/>
      <c r="F7" s="15">
        <f>SUM(F8:F9)</f>
        <v>159</v>
      </c>
      <c r="G7" s="19">
        <f>SUM(G8:G9)</f>
        <v>46492</v>
      </c>
      <c r="H7" s="15">
        <f>SUM(H8:H9)</f>
        <v>159</v>
      </c>
      <c r="I7" s="19">
        <f>SUM(I8:I9)</f>
        <v>46965</v>
      </c>
    </row>
    <row r="8" spans="1:10" ht="12.75" customHeight="1" x14ac:dyDescent="0.2">
      <c r="A8" s="22"/>
      <c r="B8" s="22"/>
      <c r="C8" s="22" t="s">
        <v>35</v>
      </c>
      <c r="D8" s="22" t="s">
        <v>1</v>
      </c>
      <c r="E8" s="22"/>
      <c r="F8" s="15">
        <v>137</v>
      </c>
      <c r="G8" s="19">
        <v>43172</v>
      </c>
      <c r="H8" s="15">
        <v>137</v>
      </c>
      <c r="I8" s="19">
        <v>43680</v>
      </c>
      <c r="J8" s="1" t="s">
        <v>47</v>
      </c>
    </row>
    <row r="9" spans="1:10" ht="12.75" customHeight="1" x14ac:dyDescent="0.2">
      <c r="A9" s="22"/>
      <c r="B9" s="22"/>
      <c r="C9" s="22"/>
      <c r="D9" s="22" t="s">
        <v>36</v>
      </c>
      <c r="E9" s="22"/>
      <c r="F9" s="15">
        <v>22</v>
      </c>
      <c r="G9" s="19">
        <v>3320</v>
      </c>
      <c r="H9" s="15">
        <v>22</v>
      </c>
      <c r="I9" s="19">
        <v>3285</v>
      </c>
      <c r="J9" s="1" t="s">
        <v>47</v>
      </c>
    </row>
    <row r="10" spans="1:10" ht="12.75" customHeight="1" x14ac:dyDescent="0.2">
      <c r="A10" s="22"/>
      <c r="B10" s="22"/>
      <c r="C10" s="22" t="s">
        <v>23</v>
      </c>
      <c r="D10" s="22"/>
      <c r="E10" s="22"/>
      <c r="F10" s="15">
        <f>SUM(F11:F12)</f>
        <v>58</v>
      </c>
      <c r="G10" s="19">
        <f>SUM(G11:G12)</f>
        <v>14267</v>
      </c>
      <c r="H10" s="15">
        <f>SUM(H11:H12)</f>
        <v>58</v>
      </c>
      <c r="I10" s="19">
        <f>SUM(I11:I12)</f>
        <v>13958</v>
      </c>
    </row>
    <row r="11" spans="1:10" ht="12.75" customHeight="1" x14ac:dyDescent="0.2">
      <c r="A11" s="22"/>
      <c r="B11" s="22"/>
      <c r="C11" s="22" t="s">
        <v>35</v>
      </c>
      <c r="D11" s="22" t="s">
        <v>1</v>
      </c>
      <c r="E11" s="22"/>
      <c r="F11" s="15">
        <v>44</v>
      </c>
      <c r="G11" s="19">
        <v>12523</v>
      </c>
      <c r="H11" s="15">
        <v>44</v>
      </c>
      <c r="I11" s="19">
        <v>12223</v>
      </c>
      <c r="J11" s="1" t="s">
        <v>47</v>
      </c>
    </row>
    <row r="12" spans="1:10" ht="12.75" customHeight="1" x14ac:dyDescent="0.2">
      <c r="A12" s="22"/>
      <c r="B12" s="22"/>
      <c r="C12" s="22"/>
      <c r="D12" s="22" t="s">
        <v>36</v>
      </c>
      <c r="E12" s="22"/>
      <c r="F12" s="15">
        <v>14</v>
      </c>
      <c r="G12" s="19">
        <v>1744</v>
      </c>
      <c r="H12" s="15">
        <v>14</v>
      </c>
      <c r="I12" s="19">
        <v>1735</v>
      </c>
      <c r="J12" s="1" t="s">
        <v>47</v>
      </c>
    </row>
    <row r="13" spans="1:10" ht="12.75" customHeight="1" x14ac:dyDescent="0.25">
      <c r="A13" s="22"/>
      <c r="B13" s="23" t="s">
        <v>24</v>
      </c>
      <c r="C13" s="22"/>
      <c r="D13" s="23"/>
      <c r="E13" s="23"/>
      <c r="F13" s="14">
        <f>SUM(F14:F15)</f>
        <v>30</v>
      </c>
      <c r="G13" s="18">
        <f>SUM(G14:G15)</f>
        <v>6175</v>
      </c>
      <c r="H13" s="14">
        <f>SUM(H14:H15)</f>
        <v>30</v>
      </c>
      <c r="I13" s="18">
        <f>SUM(I14:I15)</f>
        <v>6017</v>
      </c>
    </row>
    <row r="14" spans="1:10" ht="12.75" customHeight="1" x14ac:dyDescent="0.2">
      <c r="A14" s="22"/>
      <c r="B14" s="22" t="s">
        <v>35</v>
      </c>
      <c r="C14" s="22" t="s">
        <v>1</v>
      </c>
      <c r="D14" s="22"/>
      <c r="E14" s="22"/>
      <c r="F14" s="15">
        <v>18</v>
      </c>
      <c r="G14" s="19">
        <v>4253</v>
      </c>
      <c r="H14" s="15">
        <v>18</v>
      </c>
      <c r="I14" s="19">
        <v>4088</v>
      </c>
      <c r="J14" s="1" t="s">
        <v>47</v>
      </c>
    </row>
    <row r="15" spans="1:10" ht="12.75" customHeight="1" x14ac:dyDescent="0.2">
      <c r="A15" s="22"/>
      <c r="B15" s="22"/>
      <c r="C15" s="22" t="s">
        <v>36</v>
      </c>
      <c r="D15" s="22"/>
      <c r="E15" s="22"/>
      <c r="F15" s="15">
        <v>12</v>
      </c>
      <c r="G15" s="19">
        <v>1922</v>
      </c>
      <c r="H15" s="15">
        <v>12</v>
      </c>
      <c r="I15" s="19">
        <v>1929</v>
      </c>
      <c r="J15" s="1" t="s">
        <v>47</v>
      </c>
    </row>
    <row r="16" spans="1:10" ht="12.75" customHeight="1" x14ac:dyDescent="0.25">
      <c r="A16" s="22"/>
      <c r="B16" s="24" t="s">
        <v>27</v>
      </c>
      <c r="C16" s="23"/>
      <c r="D16" s="23"/>
      <c r="E16" s="22"/>
      <c r="F16" s="14">
        <f>SUM(F17:F19)</f>
        <v>39</v>
      </c>
      <c r="G16" s="18">
        <f>SUM(G17:G19)</f>
        <v>17058</v>
      </c>
      <c r="H16" s="14">
        <f>SUM(H17:H19)</f>
        <v>39</v>
      </c>
      <c r="I16" s="18">
        <f>SUM(I17:I19)</f>
        <v>16903</v>
      </c>
    </row>
    <row r="17" spans="1:10" ht="12.75" customHeight="1" x14ac:dyDescent="0.2">
      <c r="A17" s="22"/>
      <c r="B17" s="22" t="s">
        <v>35</v>
      </c>
      <c r="C17" s="22" t="s">
        <v>1</v>
      </c>
      <c r="D17" s="22"/>
      <c r="E17" s="22"/>
      <c r="F17" s="15">
        <v>3</v>
      </c>
      <c r="G17" s="19">
        <v>1797</v>
      </c>
      <c r="H17" s="15">
        <v>3</v>
      </c>
      <c r="I17" s="19">
        <v>1811</v>
      </c>
      <c r="J17" s="1" t="s">
        <v>47</v>
      </c>
    </row>
    <row r="18" spans="1:10" ht="12.75" customHeight="1" x14ac:dyDescent="0.2">
      <c r="A18" s="22"/>
      <c r="B18" s="22"/>
      <c r="C18" s="22" t="s">
        <v>2</v>
      </c>
      <c r="D18" s="22"/>
      <c r="E18" s="22"/>
      <c r="F18" s="15">
        <v>20</v>
      </c>
      <c r="G18" s="19">
        <v>11293</v>
      </c>
      <c r="H18" s="15">
        <v>20</v>
      </c>
      <c r="I18" s="19">
        <v>11107</v>
      </c>
      <c r="J18" s="1" t="s">
        <v>47</v>
      </c>
    </row>
    <row r="19" spans="1:10" ht="12.75" customHeight="1" x14ac:dyDescent="0.2">
      <c r="A19" s="22"/>
      <c r="B19" s="22"/>
      <c r="C19" s="22" t="s">
        <v>36</v>
      </c>
      <c r="D19" s="22"/>
      <c r="E19" s="22"/>
      <c r="F19" s="15">
        <v>16</v>
      </c>
      <c r="G19" s="19">
        <v>3968</v>
      </c>
      <c r="H19" s="15">
        <v>16</v>
      </c>
      <c r="I19" s="19">
        <v>3985</v>
      </c>
      <c r="J19" s="1" t="s">
        <v>47</v>
      </c>
    </row>
    <row r="20" spans="1:10" ht="12.75" customHeight="1" x14ac:dyDescent="0.25">
      <c r="A20" s="23"/>
      <c r="B20" s="23" t="s">
        <v>3</v>
      </c>
      <c r="C20" s="22"/>
      <c r="D20" s="23"/>
      <c r="E20" s="22"/>
      <c r="F20" s="14">
        <f>SUM(F21:F23)</f>
        <v>56</v>
      </c>
      <c r="G20" s="18">
        <f>SUM(G21:G23)</f>
        <v>40419</v>
      </c>
      <c r="H20" s="14">
        <f>SUM(H21:H23)</f>
        <v>57</v>
      </c>
      <c r="I20" s="18">
        <f>SUM(I21:I23)</f>
        <v>41751</v>
      </c>
    </row>
    <row r="21" spans="1:10" ht="12.75" customHeight="1" x14ac:dyDescent="0.2">
      <c r="A21" s="22"/>
      <c r="B21" s="22" t="s">
        <v>35</v>
      </c>
      <c r="C21" s="22" t="s">
        <v>1</v>
      </c>
      <c r="D21" s="22"/>
      <c r="E21" s="22"/>
      <c r="F21" s="15">
        <v>26</v>
      </c>
      <c r="G21" s="19">
        <v>22669</v>
      </c>
      <c r="H21" s="15">
        <v>27</v>
      </c>
      <c r="I21" s="19">
        <v>23423</v>
      </c>
    </row>
    <row r="22" spans="1:10" ht="12.75" customHeight="1" x14ac:dyDescent="0.2">
      <c r="A22" s="22"/>
      <c r="B22" s="22"/>
      <c r="C22" s="22" t="s">
        <v>2</v>
      </c>
      <c r="D22" s="22"/>
      <c r="E22" s="22"/>
      <c r="F22" s="15">
        <v>14</v>
      </c>
      <c r="G22" s="19">
        <v>11981</v>
      </c>
      <c r="H22" s="15">
        <v>14</v>
      </c>
      <c r="I22" s="19">
        <v>12384</v>
      </c>
    </row>
    <row r="23" spans="1:10" ht="12.75" customHeight="1" x14ac:dyDescent="0.2">
      <c r="A23" s="22"/>
      <c r="B23" s="22"/>
      <c r="C23" s="22" t="s">
        <v>36</v>
      </c>
      <c r="D23" s="22"/>
      <c r="E23" s="22"/>
      <c r="F23" s="15">
        <v>16</v>
      </c>
      <c r="G23" s="19">
        <v>5769</v>
      </c>
      <c r="H23" s="15">
        <v>16</v>
      </c>
      <c r="I23" s="19">
        <v>5944</v>
      </c>
    </row>
    <row r="24" spans="1:10" ht="12.75" customHeight="1" x14ac:dyDescent="0.25">
      <c r="A24" s="22"/>
      <c r="B24" s="23" t="s">
        <v>17</v>
      </c>
      <c r="C24" s="23"/>
      <c r="D24" s="23"/>
      <c r="E24" s="22"/>
      <c r="F24" s="14">
        <v>2</v>
      </c>
      <c r="G24" s="18">
        <v>1513</v>
      </c>
      <c r="H24" s="14">
        <v>2</v>
      </c>
      <c r="I24" s="18">
        <f>I25+I27</f>
        <v>1497</v>
      </c>
    </row>
    <row r="25" spans="1:10" ht="12.75" customHeight="1" x14ac:dyDescent="0.2">
      <c r="A25" s="22"/>
      <c r="B25" s="22" t="s">
        <v>35</v>
      </c>
      <c r="C25" s="22" t="s">
        <v>4</v>
      </c>
      <c r="D25" s="22"/>
      <c r="E25" s="22"/>
      <c r="F25" s="15">
        <v>1</v>
      </c>
      <c r="G25" s="19">
        <v>933</v>
      </c>
      <c r="H25" s="15">
        <v>1</v>
      </c>
      <c r="I25" s="19">
        <v>925</v>
      </c>
      <c r="J25" s="1" t="s">
        <v>44</v>
      </c>
    </row>
    <row r="26" spans="1:10" ht="12.75" customHeight="1" x14ac:dyDescent="0.2">
      <c r="A26" s="22"/>
      <c r="B26" s="22"/>
      <c r="C26" s="22" t="s">
        <v>5</v>
      </c>
      <c r="D26" s="22"/>
      <c r="E26" s="22"/>
      <c r="F26" s="15"/>
      <c r="G26" s="19"/>
      <c r="H26" s="15"/>
      <c r="I26" s="19"/>
    </row>
    <row r="27" spans="1:10" s="2" customFormat="1" ht="12.75" customHeight="1" x14ac:dyDescent="0.25">
      <c r="A27" s="22"/>
      <c r="B27" s="22"/>
      <c r="C27" s="22" t="s">
        <v>6</v>
      </c>
      <c r="D27" s="23"/>
      <c r="E27" s="23"/>
      <c r="F27" s="15">
        <v>1</v>
      </c>
      <c r="G27" s="19">
        <v>580</v>
      </c>
      <c r="H27" s="15">
        <v>1</v>
      </c>
      <c r="I27" s="19">
        <v>572</v>
      </c>
      <c r="J27" s="1" t="s">
        <v>44</v>
      </c>
    </row>
    <row r="28" spans="1:10" s="4" customFormat="1" ht="12.75" customHeight="1" x14ac:dyDescent="0.25">
      <c r="A28" s="22"/>
      <c r="B28" s="23" t="s">
        <v>18</v>
      </c>
      <c r="C28" s="23"/>
      <c r="D28" s="23"/>
      <c r="E28" s="22"/>
      <c r="F28" s="14">
        <v>3</v>
      </c>
      <c r="G28" s="18">
        <v>1476</v>
      </c>
      <c r="H28" s="14">
        <v>3</v>
      </c>
      <c r="I28" s="18">
        <v>1487</v>
      </c>
    </row>
    <row r="29" spans="1:10" s="4" customFormat="1" ht="12.75" customHeight="1" x14ac:dyDescent="0.25">
      <c r="A29" s="22"/>
      <c r="B29" s="23" t="s">
        <v>8</v>
      </c>
      <c r="C29" s="23"/>
      <c r="D29" s="23"/>
      <c r="E29" s="22"/>
      <c r="F29" s="14">
        <v>3</v>
      </c>
      <c r="G29" s="18">
        <v>488</v>
      </c>
      <c r="H29" s="14">
        <v>3</v>
      </c>
      <c r="I29" s="18">
        <f>SUM(I30:I32)</f>
        <v>456</v>
      </c>
    </row>
    <row r="30" spans="1:10" s="4" customFormat="1" ht="12.75" customHeight="1" x14ac:dyDescent="0.2">
      <c r="A30" s="22"/>
      <c r="B30" s="22" t="s">
        <v>35</v>
      </c>
      <c r="C30" s="22" t="s">
        <v>9</v>
      </c>
      <c r="D30" s="22"/>
      <c r="E30" s="22"/>
      <c r="F30" s="15">
        <v>1</v>
      </c>
      <c r="G30" s="19">
        <v>146</v>
      </c>
      <c r="H30" s="15">
        <v>1</v>
      </c>
      <c r="I30" s="19">
        <v>128</v>
      </c>
    </row>
    <row r="31" spans="1:10" s="4" customFormat="1" ht="12.75" customHeight="1" x14ac:dyDescent="0.2">
      <c r="A31" s="22"/>
      <c r="B31" s="22"/>
      <c r="C31" s="22" t="s">
        <v>10</v>
      </c>
      <c r="D31" s="22"/>
      <c r="E31" s="22"/>
      <c r="F31" s="15">
        <v>1</v>
      </c>
      <c r="G31" s="19">
        <v>149</v>
      </c>
      <c r="H31" s="15">
        <v>1</v>
      </c>
      <c r="I31" s="19">
        <v>145</v>
      </c>
    </row>
    <row r="32" spans="1:10" s="2" customFormat="1" ht="12.75" customHeight="1" x14ac:dyDescent="0.25">
      <c r="A32" s="22"/>
      <c r="B32" s="22"/>
      <c r="C32" s="22" t="s">
        <v>11</v>
      </c>
      <c r="D32" s="23"/>
      <c r="E32" s="23"/>
      <c r="F32" s="15">
        <v>1</v>
      </c>
      <c r="G32" s="19">
        <v>193</v>
      </c>
      <c r="H32" s="15">
        <v>1</v>
      </c>
      <c r="I32" s="19">
        <v>183</v>
      </c>
    </row>
    <row r="33" spans="1:12" s="2" customFormat="1" ht="12.75" customHeight="1" x14ac:dyDescent="0.25">
      <c r="A33" s="23"/>
      <c r="B33" s="23" t="s">
        <v>28</v>
      </c>
      <c r="C33" s="23"/>
      <c r="D33" s="23"/>
      <c r="E33" s="23"/>
      <c r="F33" s="14">
        <v>4</v>
      </c>
      <c r="G33" s="18">
        <v>1638</v>
      </c>
      <c r="H33" s="14">
        <v>4</v>
      </c>
      <c r="I33" s="18">
        <f>SUM(I34:I37)</f>
        <v>1693</v>
      </c>
    </row>
    <row r="34" spans="1:12" s="5" customFormat="1" ht="12.75" customHeight="1" x14ac:dyDescent="0.2">
      <c r="A34" s="22"/>
      <c r="B34" s="22" t="s">
        <v>35</v>
      </c>
      <c r="C34" s="22" t="s">
        <v>20</v>
      </c>
      <c r="D34" s="25"/>
      <c r="E34" s="25"/>
      <c r="F34" s="15">
        <v>1</v>
      </c>
      <c r="G34" s="19">
        <v>271</v>
      </c>
      <c r="H34" s="15">
        <v>1</v>
      </c>
      <c r="I34" s="19">
        <v>262</v>
      </c>
      <c r="J34" s="5" t="s">
        <v>42</v>
      </c>
    </row>
    <row r="35" spans="1:12" s="5" customFormat="1" ht="12.75" customHeight="1" x14ac:dyDescent="0.2">
      <c r="A35" s="22"/>
      <c r="B35" s="22"/>
      <c r="C35" s="22" t="s">
        <v>7</v>
      </c>
      <c r="D35" s="25"/>
      <c r="E35" s="25"/>
      <c r="F35" s="15">
        <v>1</v>
      </c>
      <c r="G35" s="19">
        <v>713</v>
      </c>
      <c r="H35" s="15">
        <v>1</v>
      </c>
      <c r="I35" s="19">
        <v>707</v>
      </c>
      <c r="J35" s="5" t="s">
        <v>43</v>
      </c>
    </row>
    <row r="36" spans="1:12" s="5" customFormat="1" ht="12.75" customHeight="1" x14ac:dyDescent="0.2">
      <c r="A36" s="22"/>
      <c r="B36" s="22"/>
      <c r="C36" s="22" t="s">
        <v>25</v>
      </c>
      <c r="D36" s="25"/>
      <c r="E36" s="25"/>
      <c r="F36" s="15">
        <v>1</v>
      </c>
      <c r="G36" s="19">
        <v>199</v>
      </c>
      <c r="H36" s="15">
        <v>1</v>
      </c>
      <c r="I36" s="19">
        <v>217</v>
      </c>
      <c r="J36" s="5" t="s">
        <v>40</v>
      </c>
    </row>
    <row r="37" spans="1:12" s="4" customFormat="1" ht="12.75" customHeight="1" x14ac:dyDescent="0.2">
      <c r="A37" s="25"/>
      <c r="B37" s="25"/>
      <c r="C37" s="25" t="s">
        <v>26</v>
      </c>
      <c r="D37" s="22"/>
      <c r="E37" s="22"/>
      <c r="F37" s="16">
        <v>1</v>
      </c>
      <c r="G37" s="20">
        <v>455</v>
      </c>
      <c r="H37" s="16">
        <v>1</v>
      </c>
      <c r="I37" s="20">
        <v>507</v>
      </c>
      <c r="J37" s="5" t="s">
        <v>41</v>
      </c>
    </row>
    <row r="38" spans="1:12" s="3" customFormat="1" ht="15" customHeight="1" x14ac:dyDescent="0.25">
      <c r="A38" s="23" t="s">
        <v>12</v>
      </c>
      <c r="B38" s="23"/>
      <c r="C38" s="23"/>
      <c r="D38" s="22"/>
      <c r="E38" s="22"/>
      <c r="F38" s="21"/>
      <c r="G38" s="21"/>
      <c r="H38" s="21"/>
      <c r="I38" s="21"/>
    </row>
    <row r="39" spans="1:12" ht="12.75" customHeight="1" x14ac:dyDescent="0.25">
      <c r="A39" s="22"/>
      <c r="B39" s="22" t="s">
        <v>13</v>
      </c>
      <c r="C39" s="22"/>
      <c r="D39" s="22"/>
      <c r="E39" s="22"/>
      <c r="F39" s="13">
        <f>181+F14+F17+F21</f>
        <v>228</v>
      </c>
      <c r="G39" s="12">
        <f>G8+G11+G14+G17+G21</f>
        <v>84414</v>
      </c>
      <c r="H39" s="13">
        <f>181+H14+H17+H21</f>
        <v>229</v>
      </c>
      <c r="I39" s="12">
        <f>I8+I11+I14+I17+I21</f>
        <v>85225</v>
      </c>
      <c r="J39" s="1" t="s">
        <v>46</v>
      </c>
      <c r="K39" s="3"/>
      <c r="L39" s="3"/>
    </row>
    <row r="40" spans="1:12" ht="12.75" customHeight="1" x14ac:dyDescent="0.25">
      <c r="A40" s="22"/>
      <c r="B40" s="22" t="s">
        <v>14</v>
      </c>
      <c r="C40" s="22"/>
      <c r="D40" s="22"/>
      <c r="E40" s="22"/>
      <c r="F40" s="13">
        <f>F18+F22+F24+F29</f>
        <v>39</v>
      </c>
      <c r="G40" s="12">
        <f>G18+G22+G24+G29</f>
        <v>25275</v>
      </c>
      <c r="H40" s="13">
        <f>H18+H22+H24+H29</f>
        <v>39</v>
      </c>
      <c r="I40" s="12">
        <f>I18+I22+I24+I29</f>
        <v>25444</v>
      </c>
      <c r="K40" s="3"/>
      <c r="L40" s="3"/>
    </row>
    <row r="41" spans="1:12" ht="12.75" customHeight="1" x14ac:dyDescent="0.2">
      <c r="A41" s="22"/>
      <c r="B41" s="22" t="s">
        <v>15</v>
      </c>
      <c r="C41" s="22"/>
      <c r="D41" s="22"/>
      <c r="E41" s="22"/>
      <c r="F41" s="13">
        <f>27+F15+F19+F23+F28+F34+F35+F36+F37</f>
        <v>78</v>
      </c>
      <c r="G41" s="12">
        <f>G9+G12+G15+G19+G23+G28+G34+G35+G36+G37</f>
        <v>19837</v>
      </c>
      <c r="H41" s="13">
        <f>27+H15+H19+H23+H28+H34+H35+H36+H37</f>
        <v>78</v>
      </c>
      <c r="I41" s="12">
        <f>I9+I12+I15+I19+I23+I28+I34+I35+I36+I37</f>
        <v>20058</v>
      </c>
    </row>
    <row r="42" spans="1:12" s="6" customFormat="1" ht="10.199999999999999" x14ac:dyDescent="0.2">
      <c r="A42" s="6" t="s">
        <v>16</v>
      </c>
      <c r="I42" s="7"/>
    </row>
    <row r="43" spans="1:12" s="8" customFormat="1" ht="9.6" customHeight="1" x14ac:dyDescent="0.2">
      <c r="A43" s="8" t="s">
        <v>39</v>
      </c>
      <c r="I43" s="9"/>
    </row>
    <row r="44" spans="1:12" s="8" customFormat="1" ht="18" customHeight="1" x14ac:dyDescent="0.2">
      <c r="A44" s="41" t="s">
        <v>29</v>
      </c>
      <c r="B44" s="41"/>
      <c r="C44" s="41"/>
      <c r="D44" s="41"/>
      <c r="E44" s="41"/>
      <c r="F44" s="41"/>
      <c r="G44" s="41"/>
      <c r="H44" s="41"/>
      <c r="I44" s="41"/>
    </row>
    <row r="45" spans="1:12" s="10" customFormat="1" ht="9.6" x14ac:dyDescent="0.25">
      <c r="I45" s="11" t="s">
        <v>19</v>
      </c>
    </row>
    <row r="46" spans="1:12" ht="9" customHeight="1" x14ac:dyDescent="0.2"/>
    <row r="48" spans="1:12" x14ac:dyDescent="0.2">
      <c r="G48" s="1" t="s">
        <v>45</v>
      </c>
      <c r="H48" s="1">
        <v>346</v>
      </c>
      <c r="I48" s="4">
        <v>130727</v>
      </c>
      <c r="J48" s="1" t="s">
        <v>48</v>
      </c>
    </row>
  </sheetData>
  <mergeCells count="5">
    <mergeCell ref="A1:I1"/>
    <mergeCell ref="A2:E3"/>
    <mergeCell ref="F2:G2"/>
    <mergeCell ref="H2:I2"/>
    <mergeCell ref="A44:I44"/>
  </mergeCells>
  <phoneticPr fontId="9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Vorschlag Sylvia</vt:lpstr>
      <vt:lpstr>301neu</vt:lpstr>
      <vt:lpstr>301</vt:lpstr>
      <vt:lpstr>'Vorschlag Sylvia'!Druckbereich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stakizla</dc:creator>
  <cp:lastModifiedBy>Britta Heiles</cp:lastModifiedBy>
  <cp:lastPrinted>2022-04-04T11:47:26Z</cp:lastPrinted>
  <dcterms:created xsi:type="dcterms:W3CDTF">2010-03-29T10:20:57Z</dcterms:created>
  <dcterms:modified xsi:type="dcterms:W3CDTF">2022-07-01T06:04:50Z</dcterms:modified>
</cp:coreProperties>
</file>